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267" documentId="13_ncr:1_{F6CB121F-512D-4AA6-A0C1-0FB36C537598}" xr6:coauthVersionLast="47" xr6:coauthVersionMax="47" xr10:uidLastSave="{7E5C762B-7B06-4B49-81A2-26FEF00E868C}"/>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<sst xmlns="http://schemas.openxmlformats.org/spreadsheetml/2006/main" count="179035" uniqueCount="39110">
  <si>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</si>
  <si>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</si>
  <si>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</si>
  <si>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</si>
  <si>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</si>
  <si>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</si>
  <si>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</si>
  <si>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</si>
  <si>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</si>
  <si>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</si>
  <si>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</si>
  <si>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</si>
  <si>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</si>
  <si>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</si>
  <si>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</si>
  <si>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</si>
  <si>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</si>
  <si>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</si>
  <si>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</si>
  <si>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</si>
  <si>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</si>
  <si>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</si>
  <si>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</si>
  <si>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</si>
  <si>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</si>
  <si>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</si>
  <si>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</si>
  <si>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</si>
  <si>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</si>
  <si>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</si>
  <si>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</si>
  <si>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</si>
  <si>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</si>
  <si>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</si>
  <si>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</si>
  <si>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</si>
  <si>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</si>
  <si>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</si>
  <si>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</si>
  <si>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</si>
  <si>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</si>
  <si>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</si>
  <si>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</si>
  <si>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</si>
  <si>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</si>
  <si>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</si>
  <si>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</si>
  <si>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</si>
  <si>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</si>
  <si>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</si>
  <si>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</si>
  <si>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</si>
  <si>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</si>
  <si>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</si>
  <si>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</si>
  <si>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</si>
  <si>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</si>
  <si>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</si>
  <si>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</si>
  <si>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</si>
  <si>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</si>
  <si>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</si>
  <si>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</si>
  <si>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</si>
  <si>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</si>
  <si>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</si>
  <si>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</si>
  <si>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</si>
  <si>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</si>
  <si>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</si>
  <si>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</si>
  <si>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</si>
  <si>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</si>
  <si>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</si>
  <si>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</si>
  <si>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</si>
  <si>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</si>
  <si>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</si>
  <si>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</si>
  <si>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</si>
  <si>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</si>
  <si>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</si>
  <si>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</si>
  <si>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</si>
  <si>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</si>
  <si>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</si>
  <si>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</si>
  <si>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</si>
  <si>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</si>
  <si>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</si>
  <si>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</si>
  <si>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</si>
  <si>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</si>
  <si>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</si>
  <si>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</si>
  <si>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</si>
  <si>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</si>
  <si>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</si>
  <si>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</si>
  <si>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</si>
  <si>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</si>
  <si>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</si>
  <si>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</si>
  <si>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</si>
  <si>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</si>
  <si>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</si>
  <si>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</si>
  <si>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</si>
  <si>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</si>
  <si>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</si>
  <si>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</si>
  <si>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</si>
  <si>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</si>
  <si>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</si>
  <si>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</si>
  <si>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</si>
  <si>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</si>
  <si>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</si>
  <si>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</si>
  <si>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</si>
  <si>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</si>
  <si>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</si>
  <si>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</si>
  <si>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</si>
  <si>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</si>
  <si>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</si>
  <si>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</si>
  <si>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</si>
  <si>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</si>
  <si>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</si>
  <si>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</si>
  <si>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</si>
  <si>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</si>
  <si>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</si>
  <si>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</si>
  <si>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</si>
  <si>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</si>
  <si>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</si>
  <si>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</si>
  <si>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</si>
  <si>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</si>
  <si>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</si>
  <si>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</si>
  <si>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</si>
  <si>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</si>
  <si>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</si>
  <si>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</si>
  <si>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</si>
  <si>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</si>
  <si>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</si>
  <si>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</si>
  <si>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</si>
  <si>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</si>
  <si>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</si>
  <si>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</si>
  <si>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</si>
  <si>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</si>
  <si>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</si>
  <si>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</si>
  <si>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</si>
  <si>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</si>
  <si>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</si>
  <si>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</si>
  <si>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</si>
  <si>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</si>
  <si>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</si>
  <si>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</si>
  <si>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</si>
  <si>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</si>
  <si>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</si>
  <si>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</si>
  <si>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</si>
  <si>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</si>
  <si>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</si>
  <si>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</si>
  <si>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</si>
  <si>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</si>
  <si>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</si>
  <si>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</si>
  <si>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</si>
  <si>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</si>
  <si>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</si>
  <si>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</si>
  <si>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</si>
  <si>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</si>
  <si>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</si>
  <si>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</si>
  <si>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</si>
  <si>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</si>
  <si>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</si>
  <si>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</si>
  <si>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</si>
  <si>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</si>
  <si>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</si>
  <si>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</si>
  <si>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</si>
  <si>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</si>
  <si>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</si>
  <si>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</si>
  <si>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</si>
  <si>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</si>
  <si>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</si>
  <si>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</si>
  <si>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</si>
  <si>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</si>
  <si>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</si>
  <si>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</si>
  <si>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</si>
  <si>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</si>
  <si>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</si>
  <si>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</si>
  <si>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</si>
  <si>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</si>
  <si>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</si>
  <si>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</si>
  <si>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</si>
  <si>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</si>
  <si>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</si>
  <si>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</si>
  <si>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</si>
  <si>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</si>
  <si>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</si>
  <si>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</si>
  <si>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</si>
  <si>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</si>
  <si>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</si>
  <si>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</si>
  <si>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</si>
  <si>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</si>
  <si>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</si>
  <si>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</si>
  <si>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</si>
  <si>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</si>
  <si>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</si>
  <si>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</si>
  <si>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</si>
  <si>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</si>
  <si>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</si>
  <si>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</si>
  <si>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</si>
  <si>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</si>
  <si>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</si>
  <si>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</si>
  <si>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</si>
  <si>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</si>
  <si>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</si>
  <si>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</si>
  <si>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</si>
  <si>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</si>
  <si>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</si>
  <si>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</si>
  <si>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</si>
  <si>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</si>
  <si>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</si>
  <si>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</si>
  <si>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</si>
  <si>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</si>
  <si>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</si>
  <si>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</si>
  <si>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</si>
  <si>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</si>
  <si>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</si>
  <si>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</si>
  <si>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</si>
  <si>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</si>
  <si>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</si>
  <si>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</si>
  <si>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</si>
  <si>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</si>
  <si>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</si>
  <si>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</si>
  <si>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</si>
  <si>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</si>
  <si>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</si>
  <si>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</si>
  <si>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</si>
  <si>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</si>
  <si>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</si>
  <si>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</si>
  <si>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</si>
  <si>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</si>
  <si>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</si>
  <si>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</si>
  <si>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</si>
  <si>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</si>
  <si>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</si>
  <si>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</si>
  <si>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</si>
  <si>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</si>
  <si>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</si>
  <si>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</si>
  <si>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</si>
  <si>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</si>
  <si>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</si>
  <si>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</si>
  <si>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</si>
  <si>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</si>
  <si>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</si>
  <si>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</si>
  <si>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</si>
  <si>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</si>
  <si>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</si>
  <si>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</si>
  <si>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</si>
  <si>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</si>
  <si>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</si>
  <si>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</si>
  <si>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</si>
  <si>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</si>
  <si>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</si>
  <si>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</si>
  <si>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</si>
  <si>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</si>
  <si>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</si>
  <si>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</si>
  <si>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</si>
  <si>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</si>
  <si>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</si>
  <si>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</si>
  <si>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</si>
  <si>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</si>
  <si>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</si>
  <si>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</si>
  <si>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</si>
  <si>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</si>
  <si>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</si>
  <si>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</si>
  <si>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</si>
  <si>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</si>
  <si>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</si>
  <si>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</si>
  <si>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</si>
  <si>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</si>
  <si>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</si>
  <si>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</si>
  <si>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</si>
  <si>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</si>
  <si>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</si>
  <si>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</si>
  <si>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</si>
  <si>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</si>
  <si>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</si>
  <si>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</si>
  <si>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</si>
  <si>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</si>
  <si>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</si>
  <si>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</si>
  <si>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</si>
  <si>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</si>
  <si>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</si>
  <si>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</si>
  <si>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</si>
  <si>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</si>
  <si>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</si>
  <si>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</si>
  <si>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</si>
  <si>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</si>
  <si>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</si>
  <si>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</si>
  <si>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</si>
  <si>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</si>
  <si>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</si>
  <si>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</si>
  <si>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</si>
  <si>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</si>
  <si>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</si>
  <si>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</si>
  <si>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</si>
  <si>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</si>
  <si>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</si>
  <si>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</si>
  <si>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</si>
  <si>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</si>
  <si>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</si>
  <si>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</si>
  <si>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</si>
  <si>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</si>
  <si>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</si>
  <si>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</si>
  <si>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</si>
  <si>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</si>
  <si>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</si>
  <si>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</si>
  <si>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</si>
  <si>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</si>
  <si>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</si>
  <si>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</si>
  <si>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</si>
  <si>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</si>
  <si>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</si>
  <si>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</si>
  <si>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</si>
  <si>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</si>
  <si>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</si>
  <si>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</si>
  <si>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</si>
  <si>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</si>
  <si>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</si>
  <si>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</si>
  <si>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</si>
  <si>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</si>
  <si>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</si>
  <si>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</si>
  <si>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</si>
  <si>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</si>
  <si>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</si>
  <si>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</si>
  <si>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</si>
  <si>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</si>
  <si>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</si>
  <si>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</si>
  <si>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</si>
  <si>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</si>
  <si>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</si>
  <si>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</si>
  <si>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</si>
  <si>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</si>
  <si>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</si>
  <si>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</si>
  <si>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</si>
  <si>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</si>
  <si>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</si>
  <si>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</si>
  <si>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</si>
  <si>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</si>
  <si>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</si>
  <si>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</si>
  <si>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</si>
  <si>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</si>
  <si>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</si>
  <si>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</si>
  <si>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</si>
  <si>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</si>
  <si>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</si>
  <si>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</si>
  <si>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</si>
  <si>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</si>
  <si>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</si>
  <si>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</si>
  <si>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</si>
  <si>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</si>
  <si>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</si>
  <si>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</si>
  <si>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</si>
  <si>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</si>
  <si>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</si>
  <si>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</si>
  <si>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</si>
  <si>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</si>
  <si>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</si>
  <si>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</si>
  <si>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</si>
  <si>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</si>
  <si>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</si>
  <si>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</si>
  <si>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</si>
  <si>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</si>
  <si>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</si>
  <si>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</si>
  <si>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</si>
  <si>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</si>
  <si>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</si>
  <si>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</si>
  <si>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</si>
  <si>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</si>
  <si>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</si>
  <si>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</si>
  <si>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</si>
  <si>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</si>
  <si>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</si>
  <si>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</si>
  <si>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</si>
  <si>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</si>
  <si>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</si>
  <si>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</si>
  <si>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</si>
  <si>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</si>
  <si>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</si>
  <si>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</si>
  <si>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</si>
  <si>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</si>
  <si>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</si>
  <si>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</si>
  <si>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</si>
  <si>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</si>
  <si>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</si>
  <si>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</si>
  <si>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</si>
  <si>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</si>
  <si>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</si>
  <si>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</si>
  <si>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</si>
  <si>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</si>
  <si>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</si>
  <si>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</si>
  <si>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</si>
  <si>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</si>
  <si>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</si>
  <si>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</si>
  <si>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</si>
  <si>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</si>
  <si>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</si>
  <si>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</si>
  <si>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</si>
  <si>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</si>
  <si>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</si>
  <si>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</si>
  <si>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</si>
  <si>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</si>
  <si>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</si>
  <si>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</si>
  <si>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</si>
  <si>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</si>
  <si>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</si>
  <si>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</si>
  <si>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</si>
  <si>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</si>
  <si>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</si>
  <si>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</si>
  <si>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</si>
  <si>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</si>
  <si>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</si>
  <si>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</si>
  <si>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</si>
  <si>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</si>
  <si>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</si>
  <si>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</si>
  <si>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</si>
  <si>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</si>
  <si>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</si>
  <si>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</si>
  <si>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</si>
  <si>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</si>
  <si>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</si>
  <si>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</si>
  <si>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</si>
  <si>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</si>
  <si>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</si>
  <si>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</si>
  <si>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</si>
  <si>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</si>
  <si>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</si>
  <si>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</si>
  <si>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</si>
  <si>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</si>
  <si>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</si>
  <si>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</si>
  <si>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</si>
  <si>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</si>
  <si>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</si>
  <si>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</si>
  <si>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</si>
  <si>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</si>
  <si>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</si>
  <si>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</si>
  <si>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</si>
  <si>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</si>
  <si>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</si>
  <si>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</si>
  <si>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</si>
  <si>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</si>
  <si>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</si>
  <si>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</si>
  <si>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</si>
  <si>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</si>
  <si>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</si>
  <si>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</si>
  <si>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</si>
  <si>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</si>
  <si>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</si>
  <si>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</si>
  <si>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</si>
  <si>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</si>
  <si>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</si>
  <si>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</si>
  <si>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</si>
  <si>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</si>
  <si>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</si>
  <si>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</si>
  <si>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</si>
  <si>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</si>
  <si>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</si>
  <si>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</si>
  <si>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</si>
  <si>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</si>
  <si>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</si>
  <si>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</si>
  <si>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</si>
  <si>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</si>
  <si>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</si>
  <si>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</si>
  <si>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</si>
  <si>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</si>
  <si>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</si>
  <si>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</si>
  <si>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</si>
  <si>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</si>
  <si>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</si>
  <si>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</si>
  <si>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</si>
  <si>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</si>
  <si>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</si>
  <si>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</si>
  <si>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</si>
  <si>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</si>
  <si>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</si>
  <si>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</si>
  <si>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</si>
  <si>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</si>
  <si>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</si>
  <si>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</si>
  <si>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</si>
  <si>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</si>
  <si>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</si>
  <si>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</si>
  <si>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</si>
  <si>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</si>
  <si>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</si>
  <si>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</si>
  <si>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</si>
  <si>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</si>
  <si>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</si>
  <si>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</si>
  <si>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</si>
  <si>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</si>
  <si>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</si>
  <si>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</si>
  <si>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</si>
  <si>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</si>
  <si>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</si>
  <si>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</si>
  <si>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</si>
  <si>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</si>
  <si>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</si>
  <si>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</si>
  <si>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</si>
  <si>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</si>
  <si>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</si>
  <si>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</si>
  <si>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</si>
  <si>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</si>
  <si>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</si>
  <si>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</si>
  <si>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</si>
  <si>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</si>
  <si>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</si>
  <si>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</si>
  <si>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</si>
  <si>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</si>
  <si>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</si>
  <si>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</si>
  <si>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</si>
  <si>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</si>
  <si>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</si>
  <si>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</si>
  <si>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</si>
  <si>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</si>
  <si>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</si>
  <si>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</si>
  <si>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</si>
  <si>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</si>
  <si>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</si>
  <si>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</si>
  <si>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</si>
  <si>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</si>
  <si>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</si>
  <si>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</si>
  <si>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</si>
  <si>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</si>
  <si>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</si>
  <si>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</si>
  <si>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</si>
  <si>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</si>
  <si>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</si>
  <si>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</si>
  <si>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</si>
  <si>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</si>
  <si>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</si>
  <si>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</si>
  <si>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</si>
  <si>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</si>
  <si>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</si>
  <si>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</si>
  <si>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</si>
  <si>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</si>
  <si>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</si>
  <si>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</si>
  <si>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</si>
  <si>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</si>
  <si>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</si>
  <si>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</si>
  <si>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</si>
  <si>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</si>
  <si>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</si>
  <si>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</si>
  <si>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</si>
  <si>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</si>
  <si>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</si>
  <si>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</si>
  <si>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</si>
  <si>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</si>
  <si>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</si>
  <si>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</si>
  <si>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</si>
  <si>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</si>
  <si>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</si>
  <si>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</si>
  <si>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</si>
  <si>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</si>
  <si>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</si>
  <si>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</si>
  <si>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</si>
  <si>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</si>
  <si>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</si>
  <si>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</si>
  <si>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</si>
  <si>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</si>
  <si>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</si>
  <si>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</si>
  <si>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</si>
  <si>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</si>
  <si>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</si>
  <si>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</si>
  <si>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</si>
  <si>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</si>
  <si>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</si>
  <si>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</si>
  <si>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</si>
  <si>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</si>
  <si>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</si>
  <si>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</si>
  <si>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</si>
  <si>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</si>
  <si>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</si>
  <si>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</si>
  <si>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</si>
  <si>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</si>
  <si>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</si>
  <si>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</si>
  <si>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</si>
  <si>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</si>
  <si>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</si>
  <si>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</si>
  <si>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</si>
  <si>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</si>
  <si>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</si>
  <si>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</si>
  <si>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</si>
  <si>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</si>
  <si>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</si>
  <si>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</si>
  <si>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</si>
  <si>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</si>
  <si>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</si>
  <si>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</si>
  <si>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</si>
  <si>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</si>
  <si>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</si>
  <si>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</si>
  <si>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</si>
  <si>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</si>
  <si>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</si>
  <si>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</si>
  <si>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</si>
  <si>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</si>
  <si>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</si>
  <si>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</si>
  <si>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</si>
  <si>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</si>
  <si>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</si>
  <si>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</si>
  <si>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</si>
  <si>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</si>
  <si>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</si>
  <si>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</si>
  <si>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</si>
  <si>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</si>
  <si>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</si>
  <si>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</si>
  <si>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</si>
  <si>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</si>
  <si>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</si>
  <si>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</si>
  <si>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</si>
  <si>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</si>
  <si>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</si>
  <si>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</si>
  <si>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</si>
  <si>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</si>
  <si>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</si>
  <si>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</si>
  <si>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</si>
  <si>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</si>
  <si>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</si>
  <si>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</si>
  <si>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</si>
  <si>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</si>
  <si>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</si>
  <si>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</si>
  <si>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</si>
  <si>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</si>
  <si>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</si>
  <si>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</si>
  <si>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</si>
  <si>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</si>
  <si>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</si>
  <si>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</si>
  <si>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</si>
  <si>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</si>
  <si>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</si>
  <si>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</si>
  <si>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</si>
  <si>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</si>
  <si>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</si>
  <si>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</si>
  <si>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</si>
  <si>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</si>
  <si>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</si>
  <si>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</si>
  <si>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</si>
  <si>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</si>
  <si>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</si>
  <si>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</si>
  <si>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</si>
  <si>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</si>
  <si>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</si>
  <si>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</si>
  <si>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</si>
  <si>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</si>
  <si>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</si>
  <si>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</si>
  <si>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</si>
  <si>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</si>
  <si>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</si>
  <si>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</si>
  <si>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</si>
  <si>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</si>
  <si>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</si>
  <si>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</si>
  <si>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</si>
  <si>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</si>
  <si>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</si>
  <si>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</si>
  <si>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</si>
  <si>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</si>
  <si>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</si>
  <si>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</si>
  <si>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</si>
  <si>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</si>
  <si>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</si>
  <si>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</si>
  <si>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</si>
  <si>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</si>
  <si>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</si>
  <si>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</si>
  <si>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</si>
  <si>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</si>
  <si>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</si>
  <si>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</si>
  <si>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</si>
  <si>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</si>
  <si>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</si>
  <si>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</si>
  <si>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</si>
  <si>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</si>
  <si>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</si>
  <si>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</si>
  <si>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</si>
  <si>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</si>
  <si>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</si>
  <si>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</si>
  <si>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</si>
  <si>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</si>
  <si>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</si>
  <si>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</si>
  <si>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</si>
  <si>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</si>
  <si>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</si>
  <si>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</si>
  <si>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</si>
  <si>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</si>
  <si>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</si>
  <si>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</si>
  <si>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</si>
  <si>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</si>
  <si>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</si>
  <si>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</si>
  <si>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</si>
  <si>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</si>
  <si>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</si>
  <si>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</si>
  <si>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</si>
  <si>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</si>
  <si>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</si>
  <si>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</si>
  <si>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</si>
  <si>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</si>
  <si>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</si>
  <si>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</si>
  <si>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</si>
  <si>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</si>
  <si>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</si>
  <si>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</si>
  <si>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</si>
  <si>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</si>
  <si>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</si>
  <si>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</si>
  <si>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</si>
  <si>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</si>
  <si>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</si>
  <si>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</si>
  <si>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</si>
  <si>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</si>
  <si>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</si>
  <si>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</si>
  <si>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</si>
  <si>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</si>
  <si>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</si>
  <si>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</si>
  <si>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</si>
  <si>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</si>
  <si>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</si>
  <si>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</si>
  <si>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</si>
  <si>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</si>
  <si>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</si>
  <si>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</si>
  <si>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</si>
  <si>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</si>
  <si>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</si>
  <si>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</si>
  <si>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</si>
  <si>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</si>
  <si>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</si>
  <si>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</si>
  <si>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</si>
  <si>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</si>
  <si>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</si>
  <si>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</si>
  <si>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</si>
  <si>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</si>
  <si>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</si>
  <si>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</si>
  <si>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</si>
  <si>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</si>
  <si>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</si>
  <si>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</si>
  <si>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</si>
  <si>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</si>
  <si>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</si>
  <si>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</si>
  <si>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</si>
  <si>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</si>
  <si>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</si>
  <si>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</si>
  <si>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</si>
  <si>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</si>
  <si>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</si>
  <si>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</si>
  <si>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</si>
  <si>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</si>
  <si>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</si>
  <si>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</si>
  <si>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</si>
  <si>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</si>
  <si>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</si>
  <si>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</si>
  <si>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</si>
  <si>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</si>
  <si>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</si>
  <si>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</si>
  <si>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</si>
  <si>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</si>
  <si>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</si>
  <si>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</si>
  <si>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</si>
  <si>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</si>
  <si>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</si>
  <si>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</si>
  <si>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</si>
  <si>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</si>
  <si>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</si>
  <si>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</si>
  <si>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</si>
  <si>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</si>
  <si>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</si>
  <si>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</si>
  <si>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</si>
  <si>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</si>
  <si>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</si>
  <si>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</si>
  <si>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</si>
  <si>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</si>
  <si>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</si>
  <si>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</si>
  <si>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</si>
  <si>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</si>
  <si>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</si>
  <si>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</si>
  <si>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</si>
  <si>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</si>
  <si>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</si>
  <si>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</si>
  <si>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</si>
  <si>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</si>
  <si>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</si>
  <si>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</si>
  <si>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</si>
  <si>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</si>
  <si>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</si>
  <si>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</si>
  <si>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</si>
  <si>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</si>
  <si>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</si>
  <si>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</si>
  <si>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</si>
  <si>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</si>
  <si>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</si>
  <si>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</si>
  <si>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</si>
  <si>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</si>
  <si>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</si>
  <si>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</si>
  <si>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</si>
  <si>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</si>
  <si>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</si>
  <si>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</si>
  <si>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</si>
  <si>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</si>
  <si>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</si>
  <si>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</si>
  <si>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</si>
  <si>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</si>
  <si>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</si>
  <si>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</si>
  <si>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</si>
  <si>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</si>
  <si>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</si>
  <si>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</si>
  <si>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</si>
  <si>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</si>
  <si>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</si>
  <si>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</si>
  <si>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</si>
  <si>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</si>
  <si>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</si>
  <si>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</si>
  <si>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</si>
  <si>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</si>
  <si>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</si>
  <si>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</si>
  <si>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</si>
  <si>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</si>
  <si>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</si>
  <si>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</si>
  <si>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</si>
  <si>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</si>
  <si>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</si>
  <si>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</si>
  <si>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</si>
  <si>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</si>
  <si>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</si>
  <si>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</si>
  <si>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</si>
  <si>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</si>
  <si>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</si>
  <si>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</si>
  <si>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</si>
  <si>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</si>
  <si>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</si>
  <si>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</si>
  <si>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</si>
  <si>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</si>
  <si>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</si>
  <si>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</si>
  <si>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</si>
  <si>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</si>
  <si>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</si>
  <si>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</si>
  <si>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</si>
  <si>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</si>
  <si>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</si>
  <si>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</si>
  <si>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</si>
  <si>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</si>
  <si>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</si>
  <si>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</si>
  <si>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</si>
  <si>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</si>
  <si>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</si>
  <si>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</si>
  <si>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</si>
  <si>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</si>
  <si>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</si>
  <si>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</si>
  <si>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</si>
  <si>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</si>
  <si>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</si>
  <si>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</si>
  <si>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</si>
  <si>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</si>
  <si>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</si>
  <si>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</si>
  <si>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</si>
  <si>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</si>
  <si>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</si>
  <si>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</si>
  <si>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</si>
  <si>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</si>
  <si>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</si>
  <si>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</si>
  <si>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</si>
  <si>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</si>
  <si>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</si>
  <si>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</si>
  <si>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</si>
  <si>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</si>
  <si>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</si>
  <si>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</si>
  <si>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</si>
  <si>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</si>
  <si>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</si>
  <si>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</si>
  <si>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</si>
  <si>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</si>
  <si>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</si>
  <si>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</si>
  <si>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</si>
  <si>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</si>
  <si>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</si>
  <si>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</si>
  <si>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</si>
  <si>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</si>
  <si>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</si>
  <si>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</si>
  <si>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</si>
  <si>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</si>
  <si>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</si>
  <si>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</si>
  <si>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</si>
  <si>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</si>
  <si>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</si>
  <si>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</si>
  <si>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</si>
  <si>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</si>
  <si>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</si>
  <si>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</si>
  <si>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</si>
  <si>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</si>
  <si>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</si>
  <si>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</si>
  <si>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</si>
  <si>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</si>
  <si>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</si>
  <si>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</si>
  <si>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</si>
  <si>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</si>
  <si>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</si>
  <si>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</si>
  <si>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</si>
  <si>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</si>
  <si>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</si>
  <si>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</si>
  <si>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</si>
  <si>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</si>
  <si>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</si>
  <si>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</si>
  <si>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</si>
  <si>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</si>
  <si>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</si>
  <si>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</si>
  <si>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</si>
  <si>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</si>
  <si>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</si>
  <si>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</si>
  <si>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</si>
  <si>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</si>
  <si>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</si>
  <si>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</si>
  <si>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</si>
  <si>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</si>
  <si>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</si>
  <si>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</si>
  <si>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</si>
  <si>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</si>
  <si>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</si>
  <si>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</si>
  <si>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</si>
  <si>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</si>
  <si>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</si>
  <si>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</si>
  <si>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</si>
  <si>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</si>
  <si>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</si>
  <si>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</si>
  <si>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</si>
  <si>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</si>
  <si>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</si>
  <si>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</si>
  <si>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</si>
  <si>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</si>
  <si>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</si>
  <si>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</si>
  <si>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</si>
  <si>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</si>
  <si>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</si>
  <si>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</si>
  <si>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</si>
  <si>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</si>
  <si>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</si>
  <si>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</si>
  <si>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</si>
  <si>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</si>
  <si>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</si>
  <si>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</si>
  <si>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</si>
  <si>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</si>
  <si>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</si>
  <si>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</si>
  <si>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</si>
  <si>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</si>
  <si>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</si>
  <si>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</si>
  <si>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</si>
  <si>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</si>
  <si>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</si>
  <si>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</si>
  <si>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</si>
  <si>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</si>
  <si>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</si>
  <si>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</si>
  <si>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</si>
  <si>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</si>
  <si>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</si>
  <si>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</si>
  <si>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</si>
  <si>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</si>
  <si>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</si>
  <si>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</si>
  <si>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</si>
  <si>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</si>
  <si>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</si>
  <si>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</si>
  <si>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</si>
  <si>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</si>
  <si>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</si>
  <si>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</si>
  <si>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</si>
  <si>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</si>
  <si>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</si>
  <si>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</si>
  <si>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</si>
  <si>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</si>
  <si>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</si>
  <si>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</si>
  <si>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</si>
  <si>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</si>
  <si>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</si>
  <si>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</si>
  <si>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</si>
  <si>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</si>
  <si>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</si>
  <si>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</si>
  <si>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</si>
  <si>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</si>
  <si>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</si>
  <si>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</si>
  <si>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</si>
  <si>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</si>
  <si>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</si>
  <si>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</si>
  <si>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</si>
  <si>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</si>
  <si>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</si>
  <si>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</si>
  <si>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</si>
  <si>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</si>
  <si>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</si>
  <si>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</si>
  <si>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</si>
  <si>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</si>
  <si>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</si>
  <si>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</si>
  <si>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</si>
  <si>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</si>
  <si>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</si>
  <si>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</si>
  <si>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</si>
  <si>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</si>
  <si>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</si>
  <si>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</si>
  <si>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</si>
  <si>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</si>
  <si>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</si>
  <si>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</si>
  <si>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</si>
  <si>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</si>
  <si>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</si>
  <si>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</si>
  <si>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</si>
  <si>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</si>
  <si>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</si>
  <si>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</si>
  <si>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</si>
  <si>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</si>
  <si>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</si>
  <si>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</si>
  <si>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</si>
  <si>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</si>
  <si>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</si>
  <si>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</si>
  <si>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</si>
  <si>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</si>
  <si>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</si>
  <si>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</si>
  <si>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</si>
  <si>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</si>
  <si>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</si>
  <si>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</si>
  <si>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</si>
  <si>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</si>
  <si>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</si>
  <si>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</si>
  <si>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</si>
  <si>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</si>
  <si>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</si>
  <si>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</si>
  <si>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</si>
  <si>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</si>
  <si>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</si>
  <si>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</si>
  <si>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</si>
  <si>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</si>
  <si>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</si>
  <si>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</si>
  <si>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</si>
  <si>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</si>
  <si>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</si>
  <si>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</si>
  <si>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</si>
  <si>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</si>
  <si>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</si>
  <si>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</si>
  <si>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</si>
  <si>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</si>
  <si>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</si>
  <si>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</si>
  <si>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</si>
  <si>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</si>
  <si>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</si>
  <si>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</si>
  <si>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</si>
  <si>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</si>
  <si>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</si>
  <si>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</si>
  <si>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</si>
  <si>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</si>
  <si>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</si>
  <si>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</si>
  <si>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</si>
  <si>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</si>
  <si>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</si>
  <si>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</si>
  <si>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</si>
  <si>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</si>
  <si>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</si>
  <si>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</si>
  <si>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</si>
  <si>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</si>
  <si>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</si>
  <si>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</si>
  <si>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</si>
  <si>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</si>
  <si>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</si>
  <si>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</si>
  <si>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</si>
  <si>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</si>
  <si>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</si>
  <si>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</si>
  <si>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</si>
  <si>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</si>
  <si>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</si>
  <si>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</si>
  <si>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</si>
  <si>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</si>
  <si>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</si>
  <si>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</si>
  <si>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</si>
  <si>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</si>
  <si>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</si>
  <si>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</si>
  <si>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</si>
  <si>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</si>
  <si>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</si>
  <si>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</si>
  <si>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</si>
  <si>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</si>
  <si>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</si>
  <si>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</si>
  <si>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</si>
  <si>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</si>
  <si>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</si>
  <si>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</si>
  <si>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</si>
  <si>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</si>
  <si>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</si>
  <si>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</si>
  <si>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</si>
  <si>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</si>
  <si>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</si>
  <si>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</si>
  <si>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</si>
  <si>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</si>
  <si>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</si>
  <si>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</si>
  <si>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</si>
  <si>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</si>
  <si>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</si>
  <si>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</si>
  <si>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</si>
  <si>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</si>
  <si>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</si>
  <si>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</si>
  <si>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</si>
  <si>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</si>
  <si>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</si>
  <si>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</si>
  <si>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</si>
  <si>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</si>
  <si>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</si>
  <si>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</si>
  <si>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</si>
  <si>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</si>
  <si>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</si>
  <si>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</si>
  <si>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</si>
  <si>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</si>
  <si>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</si>
  <si>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</si>
  <si>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</si>
  <si>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</si>
  <si>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</si>
  <si>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</si>
  <si>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</si>
  <si>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</si>
  <si>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</si>
  <si>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</si>
  <si>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</si>
  <si>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</si>
  <si>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</si>
  <si>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</si>
  <si>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</si>
  <si>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</si>
  <si>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</si>
  <si>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</si>
  <si>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</si>
  <si>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</si>
  <si>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</si>
  <si>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</si>
  <si>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</si>
  <si>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</si>
  <si>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</si>
  <si>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</si>
  <si>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</si>
  <si>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</si>
  <si>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</si>
  <si>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</si>
  <si>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</si>
  <si>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</si>
  <si>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</si>
  <si>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</si>
  <si>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</si>
  <si>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</si>
  <si>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</si>
  <si>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</si>
  <si>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</si>
  <si>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</si>
  <si>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</si>
  <si>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</si>
  <si>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</si>
  <si>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</si>
  <si>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</si>
  <si>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</si>
  <si>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</si>
  <si>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</si>
  <si>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</si>
  <si>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</si>
  <si>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</si>
  <si>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</si>
  <si>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</si>
  <si>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</si>
  <si>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</si>
  <si>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</si>
  <si>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</si>
  <si>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</si>
  <si>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</si>
  <si>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</si>
  <si>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</si>
  <si>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</si>
  <si>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</si>
  <si>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</si>
  <si>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</si>
  <si>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</si>
  <si>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</si>
  <si>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</si>
  <si>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</si>
  <si>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</si>
  <si>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</si>
  <si>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</si>
  <si>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</si>
  <si>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</si>
  <si>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</si>
  <si>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</si>
  <si>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</si>
  <si>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</si>
  <si>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</si>
  <si>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</si>
  <si>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</si>
  <si>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</si>
  <si>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</si>
  <si>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</si>
  <si>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</si>
  <si>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</si>
  <si>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</si>
  <si>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</si>
  <si>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</si>
  <si>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</si>
  <si>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</si>
  <si>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</si>
  <si>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</si>
  <si>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</si>
  <si>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</si>
  <si>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</si>
  <si>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</si>
  <si>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</si>
  <si>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</si>
  <si>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</si>
  <si>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</si>
  <si>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</si>
  <si>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</si>
  <si>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</si>
  <si>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</si>
  <si>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</si>
  <si>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</si>
  <si>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</si>
  <si>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</si>
  <si>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</si>
  <si>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</si>
  <si>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</si>
  <si>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</si>
  <si>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</si>
  <si>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</si>
  <si>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</si>
  <si>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</si>
  <si>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</si>
  <si>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</si>
  <si>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</si>
  <si>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</si>
  <si>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</si>
  <si>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</si>
  <si>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</si>
  <si>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</si>
  <si>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</si>
  <si>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</si>
  <si>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</si>
  <si>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</si>
  <si>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</si>
  <si>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</si>
  <si>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</si>
  <si>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</si>
  <si>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</si>
  <si>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</si>
  <si>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</si>
  <si>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</si>
  <si>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</si>
  <si>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</si>
  <si>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</si>
  <si>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</si>
  <si>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</si>
  <si>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</si>
  <si>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</si>
  <si>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</si>
  <si>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</si>
  <si>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</si>
  <si>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</si>
  <si>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</si>
  <si>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</si>
  <si>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</si>
  <si>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</si>
  <si>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</si>
  <si>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</si>
  <si>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</si>
  <si>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</si>
  <si>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</si>
  <si>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</si>
  <si>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</si>
  <si>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</si>
  <si>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</si>
  <si>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</si>
  <si>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</si>
  <si>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</si>
  <si>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</si>
  <si>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</si>
  <si>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</si>
  <si>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</si>
  <si>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</si>
  <si>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</si>
  <si>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</si>
  <si>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</si>
  <si>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</si>
  <si>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</si>
  <si>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</si>
  <si>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</si>
  <si>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</si>
  <si>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</si>
  <si>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</si>
  <si>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</si>
  <si>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</si>
  <si>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</si>
  <si>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</si>
  <si>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</si>
  <si>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</si>
  <si>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</si>
  <si>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</si>
  <si>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</si>
  <si>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</si>
  <si>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</si>
  <si>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</si>
  <si>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</si>
  <si>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</si>
  <si>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</si>
  <si>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</si>
  <si>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</si>
  <si>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</si>
  <si>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</si>
  <si>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</si>
  <si>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</si>
  <si>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</si>
  <si>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</si>
  <si>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</si>
  <si>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</si>
  <si>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</si>
  <si>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</si>
  <si>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</si>
  <si>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</si>
  <si>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</si>
  <si>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</si>
  <si>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</si>
  <si>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</si>
  <si>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</si>
  <si>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</si>
  <si>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</si>
  <si>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</si>
  <si>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</si>
  <si>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</si>
  <si>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</si>
  <si>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</si>
  <si>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</si>
  <si>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</si>
  <si>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</si>
  <si>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</si>
  <si>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</si>
  <si>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</si>
  <si>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</si>
  <si>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</si>
  <si>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</si>
  <si>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</si>
  <si>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</si>
  <si>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</si>
  <si>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</si>
  <si>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</si>
  <si>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</si>
  <si>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</si>
  <si>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</si>
  <si>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</si>
  <si>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</si>
  <si>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</si>
  <si>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</si>
  <si>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</si>
  <si>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</si>
  <si>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</si>
  <si>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</si>
  <si>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</si>
  <si>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</si>
  <si>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</si>
  <si>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</si>
  <si>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</si>
  <si>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</si>
  <si>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</si>
  <si>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</si>
  <si>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</si>
  <si>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</si>
  <si>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</si>
  <si>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</si>
  <si>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</si>
  <si>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</si>
  <si>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</si>
  <si>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</si>
  <si>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</si>
  <si>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</si>
  <si>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</si>
  <si>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</si>
  <si>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</si>
  <si>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</si>
  <si>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</si>
  <si>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</si>
  <si>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</si>
  <si>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</si>
  <si>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</si>
  <si>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</si>
  <si>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</si>
  <si>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</si>
  <si>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</si>
  <si>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</si>
  <si>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</si>
  <si>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</si>
  <si>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</si>
  <si>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</si>
  <si>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</si>
  <si>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</si>
  <si>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</si>
  <si>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</si>
  <si>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</si>
  <si>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</si>
  <si>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</si>
  <si>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</si>
  <si>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</si>
  <si>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</si>
  <si>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</si>
  <si>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</si>
  <si>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</si>
  <si>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</si>
  <si>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</si>
  <si>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</si>
  <si>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</si>
  <si>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</si>
  <si>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</si>
  <si>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</si>
  <si>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</si>
  <si>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</si>
  <si>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</si>
  <si>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</si>
  <si>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</si>
  <si>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</si>
  <si>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</si>
  <si>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</si>
  <si>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</si>
  <si>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</si>
  <si>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</si>
  <si>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</si>
  <si>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</si>
  <si>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</si>
  <si>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</si>
  <si>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</si>
  <si>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</si>
  <si>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</si>
  <si>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</si>
  <si>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</si>
  <si>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</si>
  <si>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</si>
  <si>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</si>
  <si>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</si>
  <si>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</si>
  <si>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</si>
  <si>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</si>
  <si>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</si>
  <si>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</si>
  <si>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</si>
  <si>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</si>
  <si>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</si>
  <si>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</si>
  <si>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</si>
  <si>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</si>
  <si>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</si>
  <si>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</si>
  <si>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</si>
  <si>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</si>
  <si>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</si>
  <si>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</si>
  <si>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</si>
  <si>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</si>
  <si>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</si>
  <si>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</si>
  <si>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</si>
  <si>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</si>
  <si>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</si>
  <si>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</si>
  <si>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</si>
  <si>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</si>
  <si>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</si>
  <si>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</si>
  <si>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</si>
  <si>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</si>
  <si>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</si>
  <si>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</si>
  <si>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</si>
  <si>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</si>
  <si>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</si>
  <si>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</si>
  <si>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</si>
  <si>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</si>
  <si>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</si>
  <si>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</si>
  <si>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</si>
  <si>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</si>
  <si>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</si>
  <si>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</si>
  <si>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</si>
  <si>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</si>
  <si>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</si>
  <si>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</si>
  <si>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</si>
  <si>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</si>
  <si>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</si>
  <si>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</si>
  <si>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</si>
  <si>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</si>
  <si>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</si>
  <si>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</si>
  <si>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</si>
  <si>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</si>
  <si>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</si>
  <si>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</si>
  <si>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</si>
  <si>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</si>
  <si>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</si>
  <si>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</si>
  <si>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</si>
  <si>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</si>
  <si>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</si>
  <si>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</si>
  <si>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</si>
  <si>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</si>
  <si>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</si>
  <si>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</si>
  <si>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</si>
  <si>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</si>
  <si>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</si>
  <si>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</si>
  <si>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</si>
  <si>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</si>
  <si>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</si>
  <si>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</si>
  <si>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</si>
  <si>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</si>
  <si>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</si>
  <si>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</si>
  <si>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</si>
  <si>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</si>
  <si>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</si>
  <si>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</si>
  <si>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</si>
  <si>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</si>
  <si>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</si>
  <si>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</si>
  <si>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</si>
  <si>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</si>
  <si>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</si>
  <si>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</si>
  <si>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</si>
  <si>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</si>
  <si>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</si>
  <si>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</si>
  <si>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</si>
  <si>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</si>
  <si>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</si>
  <si>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</si>
  <si>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</si>
  <si>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</si>
  <si>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</si>
  <si>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</si>
  <si>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</si>
  <si>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</si>
  <si>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</si>
  <si>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</si>
  <si>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</si>
  <si>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</si>
  <si>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</si>
  <si>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</si>
  <si>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</si>
  <si>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</si>
  <si>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</si>
  <si>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</si>
  <si>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</si>
  <si>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</si>
  <si>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</si>
  <si>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</si>
  <si>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</si>
  <si>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</si>
  <si>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</si>
  <si>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</si>
  <si>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</si>
  <si>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</si>
  <si>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</si>
  <si>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</si>
  <si>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</si>
  <si>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</si>
  <si>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</si>
  <si>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</si>
  <si>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</si>
  <si>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</si>
  <si>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</si>
  <si>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</si>
  <si>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</si>
  <si>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</si>
  <si>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</si>
  <si>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</si>
  <si>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</si>
  <si>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</si>
  <si>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</si>
  <si>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</si>
  <si>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</si>
  <si>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</si>
  <si>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</si>
  <si>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</si>
  <si>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</si>
  <si>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</si>
  <si>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</si>
  <si>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</si>
  <si>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</si>
  <si>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</si>
  <si>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</si>
  <si>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</si>
  <si>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</si>
  <si>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</si>
  <si>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</si>
  <si>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</si>
  <si>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</si>
  <si>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</si>
  <si>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</si>
  <si>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</si>
  <si>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</si>
  <si>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</si>
  <si>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</si>
  <si>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</si>
  <si>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</si>
  <si>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</si>
  <si>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</si>
  <si>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</si>
  <si>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</si>
  <si>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</si>
  <si>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</si>
  <si>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</si>
  <si>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</si>
  <si>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</si>
  <si>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</si>
  <si>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</si>
  <si>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</si>
  <si>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</si>
  <si>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</si>
  <si>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</si>
  <si>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</si>
  <si>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</si>
  <si>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</si>
  <si>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</si>
  <si>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</si>
  <si>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</si>
  <si>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</si>
  <si>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</si>
  <si>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</si>
  <si>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</si>
  <si>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</si>
  <si>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</si>
  <si>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</si>
  <si>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</si>
  <si>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</si>
  <si>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</si>
  <si>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</si>
  <si>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</si>
  <si>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</si>
  <si>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</si>
  <si>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</si>
  <si>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</si>
  <si>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</si>
  <si>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</si>
  <si>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</si>
  <si>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</si>
  <si>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</si>
  <si>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</si>
  <si>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</si>
  <si>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</si>
  <si>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</si>
  <si>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</si>
  <si>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</si>
  <si>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</si>
  <si>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</si>
  <si>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</si>
  <si>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</si>
  <si>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</si>
  <si>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</si>
  <si>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</si>
  <si>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</si>
  <si>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</si>
  <si>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</si>
  <si>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</si>
  <si>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</si>
  <si>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</si>
  <si>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</si>
  <si>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</si>
  <si>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</si>
  <si>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</si>
  <si>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</si>
  <si>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</si>
  <si>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</si>
  <si>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</si>
  <si>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</si>
  <si>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</si>
  <si>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</si>
  <si>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</si>
  <si>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</si>
  <si>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</si>
  <si>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</si>
  <si>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</si>
  <si>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</si>
  <si>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</si>
  <si>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</si>
  <si>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</si>
  <si>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</si>
  <si>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</si>
  <si>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</si>
  <si>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</si>
  <si>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</si>
  <si>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</si>
  <si>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</si>
  <si>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</si>
  <si>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</si>
  <si>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</si>
  <si>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</si>
  <si>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</si>
  <si>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</si>
  <si>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</si>
  <si>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</si>
  <si>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</si>
  <si>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</si>
  <si>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</si>
  <si>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</si>
  <si>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</si>
  <si>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</si>
  <si>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</si>
  <si>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</si>
  <si>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</si>
  <si>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</si>
  <si>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</si>
  <si>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</si>
  <si>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</si>
  <si>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</si>
  <si>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</si>
  <si>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</si>
  <si>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</si>
  <si>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</si>
  <si>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</si>
  <si>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</si>
  <si>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</si>
  <si>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</si>
  <si>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</si>
  <si>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</si>
  <si>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</si>
  <si>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</si>
  <si>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</si>
  <si>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</si>
  <si>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</si>
  <si>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</si>
  <si>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</si>
  <si>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</si>
  <si>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</si>
  <si>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</si>
  <si>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</si>
  <si>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</si>
  <si>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</si>
  <si>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</si>
  <si>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</si>
  <si>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</si>
  <si>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</si>
  <si>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</si>
  <si>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</si>
  <si>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</si>
  <si>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</si>
  <si>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</si>
  <si>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</si>
  <si>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</si>
  <si>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</si>
  <si>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</si>
  <si>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</si>
  <si>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</si>
  <si>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</si>
  <si>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</si>
  <si>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</si>
  <si>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</si>
  <si>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</si>
  <si>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</si>
  <si>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</si>
  <si>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</si>
  <si>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</si>
  <si>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</si>
  <si>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</si>
  <si>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</si>
  <si>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</si>
  <si>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</si>
  <si>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</si>
  <si>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</si>
  <si>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</si>
  <si>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</si>
  <si>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</si>
  <si>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</si>
  <si>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</si>
  <si>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</si>
  <si>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</si>
  <si>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</si>
  <si>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</si>
  <si>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</si>
  <si>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</si>
  <si>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</si>
  <si>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</si>
  <si>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</si>
  <si>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</si>
  <si>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</si>
  <si>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</si>
  <si>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</si>
  <si>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</si>
  <si>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</si>
  <si>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</si>
  <si>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</si>
  <si>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</si>
  <si>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</si>
  <si>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</si>
  <si>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</si>
  <si>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</si>
  <si>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</si>
  <si>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</si>
  <si>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</si>
  <si>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</si>
  <si>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</si>
  <si>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</si>
  <si>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</si>
  <si>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</si>
  <si>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</si>
  <si>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</si>
  <si>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</si>
  <si>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</si>
  <si>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</si>
  <si>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</si>
  <si>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</si>
  <si>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</si>
  <si>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</si>
  <si>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</si>
  <si>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</si>
  <si>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</si>
  <si>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</si>
  <si>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</si>
  <si>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</si>
  <si>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</si>
  <si>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</si>
  <si>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</si>
  <si>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</si>
  <si>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</si>
  <si>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</si>
  <si>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</si>
  <si>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</si>
  <si>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</si>
  <si>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</si>
  <si>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</si>
  <si>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</si>
  <si>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</si>
  <si>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</si>
  <si>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</si>
  <si>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</si>
  <si>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</si>
  <si>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</si>
  <si>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</si>
  <si>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</si>
  <si>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</si>
  <si>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</si>
  <si>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</si>
  <si>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</si>
  <si>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</si>
  <si>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</si>
  <si>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</si>
  <si>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</si>
  <si>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</si>
  <si>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</si>
  <si>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</si>
  <si>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</si>
  <si>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</si>
  <si>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</si>
  <si>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</si>
  <si>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</si>
  <si>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</si>
  <si>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</si>
  <si>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</si>
  <si>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</si>
  <si>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</si>
  <si>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</si>
  <si>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</si>
  <si>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</si>
  <si>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</si>
  <si>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</si>
  <si>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</si>
  <si>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</si>
  <si>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</si>
  <si>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</si>
  <si>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</si>
  <si>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</si>
  <si>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</si>
  <si>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</si>
  <si>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</si>
  <si>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</si>
  <si>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</si>
  <si>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</si>
  <si>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</si>
  <si>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</si>
  <si>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</si>
  <si>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</si>
  <si>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</si>
  <si>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</si>
  <si>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</si>
  <si>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</si>
  <si>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</si>
  <si>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</si>
  <si>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</si>
  <si>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</si>
  <si>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</si>
  <si>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</si>
  <si>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</si>
  <si>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</si>
  <si>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</si>
  <si>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</si>
  <si>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</si>
  <si>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</si>
  <si>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</si>
  <si>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</si>
  <si>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</si>
  <si>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</si>
  <si>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</si>
  <si>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</si>
  <si>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</si>
  <si>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</si>
  <si>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</si>
  <si>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</si>
  <si>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</si>
  <si>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</si>
  <si>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</si>
  <si>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</si>
  <si>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</si>
  <si>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</si>
  <si>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</si>
  <si>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</si>
  <si>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</si>
  <si>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</si>
  <si>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</si>
  <si>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</si>
  <si>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</si>
  <si>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</si>
  <si>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</si>
  <si>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</si>
  <si>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</si>
  <si>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</si>
  <si>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</si>
  <si>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</si>
  <si>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</si>
  <si>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</si>
  <si>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</si>
  <si>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</si>
  <si>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</si>
  <si>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</si>
  <si>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</si>
  <si>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</si>
  <si>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</si>
  <si>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</si>
  <si>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</si>
  <si>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</si>
  <si>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</si>
  <si>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</si>
  <si>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</si>
  <si>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</si>
  <si>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</si>
  <si>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</si>
  <si>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</si>
  <si>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</si>
  <si>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</si>
  <si>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</si>
  <si>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</si>
  <si>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</si>
  <si>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</si>
  <si>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</si>
  <si>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</si>
  <si>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</si>
  <si>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</si>
  <si>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</si>
  <si>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</si>
  <si>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</si>
  <si>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</si>
  <si>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</si>
  <si>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</si>
  <si>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</si>
  <si>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</si>
  <si>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</si>
  <si>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</si>
  <si>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</si>
  <si>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</si>
  <si>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</si>
  <si>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</si>
  <si>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</si>
  <si>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</si>
  <si>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</si>
  <si>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</si>
  <si>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</si>
  <si>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</si>
  <si>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</si>
  <si>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</si>
  <si>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</si>
  <si>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</si>
  <si>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</si>
  <si>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</si>
  <si>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</si>
  <si>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</si>
  <si>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</si>
  <si>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</si>
  <si>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</si>
  <si>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</si>
  <si>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</si>
  <si>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</si>
  <si>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</si>
  <si>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</si>
  <si>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</si>
  <si>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</si>
  <si>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</si>
  <si>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</si>
  <si>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</si>
  <si>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</si>
  <si>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</si>
  <si>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</si>
  <si>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</si>
  <si>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</si>
  <si>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</si>
  <si>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</si>
  <si>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</si>
  <si>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</si>
  <si>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</si>
  <si>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</si>
  <si>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</si>
  <si>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</si>
  <si>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</si>
  <si>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</si>
  <si>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</si>
  <si>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</si>
  <si>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</si>
  <si>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</si>
  <si>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</si>
  <si>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</si>
  <si>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</si>
  <si>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</si>
  <si>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</si>
  <si>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</si>
  <si>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</si>
  <si>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</si>
  <si>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</si>
  <si>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</si>
  <si>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</si>
  <si>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</si>
  <si>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</si>
  <si>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</si>
  <si>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</si>
  <si>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</si>
  <si>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</si>
  <si>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</si>
  <si>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</si>
  <si>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</si>
  <si>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</si>
  <si>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</si>
  <si>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</si>
  <si>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</si>
  <si>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</si>
  <si>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</si>
  <si>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</si>
  <si>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</si>
  <si>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</si>
  <si>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</si>
  <si>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</si>
  <si>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</si>
  <si>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</si>
  <si>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</si>
  <si>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</si>
  <si>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</si>
  <si>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</si>
  <si>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</si>
  <si>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</si>
  <si>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</si>
  <si>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</si>
  <si>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</si>
  <si>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</si>
  <si>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</si>
  <si>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</si>
  <si>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</si>
  <si>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</si>
  <si>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</si>
  <si>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</si>
  <si>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</si>
  <si>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</si>
  <si>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</si>
  <si>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</si>
  <si>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</si>
  <si>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</si>
  <si>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</si>
  <si>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</si>
  <si>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</si>
  <si>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</si>
  <si>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</si>
  <si>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</si>
  <si>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</si>
  <si>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</si>
  <si>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</si>
  <si>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</si>
  <si>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</si>
  <si>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</si>
  <si>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</si>
  <si>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</si>
  <si>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</si>
  <si>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</si>
  <si>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</si>
  <si>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</si>
  <si>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</si>
  <si>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</si>
  <si>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</si>
  <si>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</si>
  <si>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</si>
  <si>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</si>
  <si>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</si>
  <si>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</si>
  <si>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</si>
  <si>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</si>
  <si>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</si>
  <si>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</si>
  <si>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</si>
  <si>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</si>
  <si>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</si>
  <si>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</si>
  <si>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</si>
  <si>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</si>
  <si>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</si>
  <si>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</si>
  <si>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</si>
  <si>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</si>
  <si>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</si>
  <si>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</si>
  <si>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</si>
  <si>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</si>
  <si>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</si>
  <si>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</si>
  <si>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</si>
  <si>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</si>
  <si>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</si>
  <si>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</si>
  <si>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</si>
  <si>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</si>
  <si>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</si>
  <si>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</si>
  <si>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</si>
  <si>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</si>
  <si>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</si>
  <si>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</si>
  <si>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</si>
  <si>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</si>
  <si>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</si>
  <si>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</si>
  <si>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</si>
  <si>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</si>
  <si>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</si>
  <si>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</si>
  <si>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</si>
  <si>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</si>
  <si>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</si>
  <si>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</si>
  <si>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</si>
  <si>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</si>
  <si>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</si>
  <si>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</si>
  <si>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</si>
  <si>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</si>
  <si>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</si>
  <si>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</si>
  <si>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</si>
  <si>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</si>
  <si>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</si>
  <si>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</si>
  <si>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</si>
  <si>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</si>
  <si>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</si>
  <si>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</si>
  <si>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</si>
  <si>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</si>
  <si>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</si>
  <si>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</si>
  <si>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</si>
  <si>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</si>
  <si>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</si>
  <si>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</si>
  <si>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</si>
  <si>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</si>
  <si>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</si>
  <si>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</si>
  <si>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</si>
  <si>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</si>
  <si>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</si>
  <si>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</si>
  <si>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</si>
  <si>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</si>
  <si>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</si>
  <si>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</si>
  <si>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</si>
  <si>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</si>
  <si>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</si>
  <si>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</si>
  <si>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</si>
  <si>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</si>
  <si>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</si>
  <si>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</si>
  <si>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</si>
  <si>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</si>
  <si>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</si>
  <si>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</si>
  <si>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</si>
  <si>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</si>
  <si>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</si>
  <si>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</si>
  <si>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</si>
  <si>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</si>
  <si>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</si>
  <si>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</si>
  <si>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</si>
  <si>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</si>
  <si>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</si>
  <si>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</si>
  <si>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</si>
  <si>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</si>
  <si>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</si>
  <si>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</si>
  <si>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</si>
  <si>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</si>
  <si>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</si>
  <si>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</si>
  <si>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</si>
  <si>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</si>
  <si>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</si>
  <si>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</si>
  <si>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</si>
  <si>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</si>
  <si>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</si>
  <si>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</si>
  <si>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</si>
  <si>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</si>
  <si>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</si>
  <si>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</si>
  <si>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</si>
  <si>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</si>
  <si>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</si>
  <si>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</si>
  <si>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</si>
  <si>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</si>
  <si>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</si>
  <si>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</si>
  <si>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</si>
  <si>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</si>
  <si>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</si>
  <si>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</si>
  <si>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</si>
  <si>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</si>
  <si>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</si>
  <si>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</si>
  <si>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</si>
  <si>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</si>
  <si>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</si>
  <si>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</si>
  <si>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</si>
  <si>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</si>
  <si>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</si>
  <si>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</si>
  <si>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</si>
  <si>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</si>
  <si>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</si>
  <si>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</si>
  <si>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</si>
  <si>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</si>
  <si>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</si>
  <si>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</si>
  <si>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</si>
  <si>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</si>
  <si>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</si>
  <si>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</si>
  <si>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</si>
  <si>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</si>
  <si>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</si>
  <si>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</si>
  <si>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</si>
  <si>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</si>
  <si>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</si>
  <si>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</si>
  <si>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</si>
  <si>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</si>
  <si>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</si>
  <si>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</si>
  <si>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</si>
  <si>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</si>
  <si>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</si>
  <si>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</si>
  <si>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</si>
  <si>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</si>
  <si>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</si>
  <si>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</si>
  <si>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</si>
  <si>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</si>
  <si>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</si>
  <si>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</si>
  <si>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</si>
  <si>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</si>
  <si>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</si>
  <si>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</si>
  <si>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</si>
  <si>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</si>
  <si>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</si>
  <si>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</si>
  <si>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</si>
  <si>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</si>
  <si>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</si>
  <si>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</si>
  <si>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</si>
  <si>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</si>
  <si>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</si>
  <si>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</si>
  <si>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</si>
  <si>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</si>
  <si>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</si>
  <si>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</si>
  <si>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</si>
  <si>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</si>
  <si>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</si>
  <si>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</si>
  <si>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</si>
  <si>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</si>
  <si>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</si>
  <si>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</si>
  <si>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</si>
  <si>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</si>
  <si>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</si>
  <si>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</si>
  <si>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</si>
  <si>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</si>
  <si>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</si>
  <si>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</si>
  <si>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</si>
  <si>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</si>
  <si>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</si>
  <si>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</si>
  <si>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</si>
  <si>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</si>
  <si>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</si>
  <si>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</si>
  <si>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</si>
  <si>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</si>
  <si>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</si>
  <si>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</si>
  <si>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</si>
  <si>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</si>
  <si>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</si>
  <si>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</si>
  <si>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</si>
  <si>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</si>
  <si>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</si>
  <si>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</si>
  <si>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</si>
  <si>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</si>
  <si>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</si>
  <si>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</si>
  <si>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</si>
  <si>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</si>
  <si>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</si>
  <si>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</si>
  <si>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</si>
  <si>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</si>
  <si>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</si>
  <si>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</si>
  <si>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</si>
  <si>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</si>
  <si>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</si>
  <si>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</si>
  <si>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</si>
  <si>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</si>
  <si>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</si>
  <si>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</si>
  <si>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</si>
  <si>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</si>
  <si>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</si>
  <si>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</si>
  <si>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</si>
  <si>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</si>
  <si>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</si>
  <si>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</si>
  <si>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</si>
  <si>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</si>
  <si>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</si>
  <si>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</si>
  <si>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</si>
  <si>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</si>
  <si>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</si>
  <si>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</si>
  <si>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</si>
  <si>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</si>
  <si>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</si>
  <si>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</si>
  <si>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</si>
  <si>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</si>
  <si>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</si>
  <si>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</si>
  <si>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</si>
  <si>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</si>
  <si>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</si>
  <si>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</si>
  <si>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</si>
  <si>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</si>
  <si>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</si>
  <si>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</si>
  <si>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</si>
  <si>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</si>
  <si>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</si>
  <si>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</si>
  <si>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</si>
  <si>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</si>
  <si>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</si>
  <si>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</si>
  <si>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</si>
  <si>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</si>
  <si>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</si>
  <si>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</si>
  <si>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</si>
  <si>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</si>
  <si>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</si>
  <si>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</si>
  <si>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</si>
  <si>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</si>
  <si>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</si>
  <si>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</si>
  <si>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</si>
  <si>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</si>
  <si>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</si>
  <si>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</si>
  <si>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</si>
  <si>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</si>
  <si>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</si>
  <si>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</si>
  <si>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</si>
  <si>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</si>
  <si>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</si>
  <si>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</si>
  <si>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</si>
  <si>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</si>
  <si>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</si>
  <si>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</si>
  <si>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</si>
  <si>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</si>
  <si>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</si>
  <si>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</si>
  <si>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</si>
  <si>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</si>
  <si>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</si>
  <si>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</si>
  <si>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</si>
  <si>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</si>
  <si>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</si>
  <si>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</si>
  <si>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</si>
  <si>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</si>
  <si>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</si>
  <si>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</si>
  <si>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</si>
  <si>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</si>
  <si>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</si>
  <si>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</si>
  <si>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</si>
  <si>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</si>
  <si>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</si>
  <si>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</si>
  <si>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</si>
  <si>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</si>
  <si>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</si>
  <si>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</si>
  <si>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</si>
  <si>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</si>
  <si>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</si>
  <si>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</si>
  <si>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</si>
  <si>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</si>
  <si>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</si>
  <si>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</si>
  <si>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</si>
  <si>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</si>
  <si>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</si>
  <si>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</si>
  <si>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</si>
  <si>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</si>
  <si>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</si>
  <si>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</si>
  <si>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</si>
  <si>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</si>
  <si>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</si>
  <si>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</si>
  <si>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</si>
  <si>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</si>
  <si>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</si>
  <si>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</si>
  <si>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</si>
  <si>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</si>
  <si>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</si>
  <si>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</si>
  <si>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</si>
  <si>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</si>
  <si>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</si>
  <si>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</si>
  <si>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</si>
  <si>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</si>
  <si>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</si>
  <si>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</si>
  <si>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</si>
  <si>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</si>
  <si>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</si>
  <si>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</si>
  <si>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</si>
  <si>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</si>
  <si>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</si>
  <si>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</si>
  <si>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</si>
  <si>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</si>
  <si>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</si>
  <si>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</si>
  <si>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</si>
  <si>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</si>
  <si>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</si>
  <si>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</si>
  <si>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</si>
  <si>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</si>
  <si>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</si>
  <si>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</si>
  <si>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</si>
  <si>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</si>
  <si>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</si>
  <si>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</si>
  <si>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</si>
  <si>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</si>
  <si>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</si>
  <si>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</si>
  <si>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</si>
  <si>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</si>
  <si>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</si>
  <si>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</si>
  <si>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</si>
  <si>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</si>
  <si>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</si>
  <si>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</si>
  <si>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</si>
  <si>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</si>
  <si>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</si>
  <si>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</si>
  <si>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</si>
  <si>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</si>
  <si>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</si>
  <si>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</si>
  <si>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</si>
  <si>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</si>
  <si>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</si>
  <si>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</si>
  <si>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</si>
  <si>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</si>
  <si>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</si>
  <si>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</si>
  <si>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</si>
  <si>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</si>
  <si>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</si>
  <si>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</si>
  <si>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</si>
  <si>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</si>
  <si>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</si>
  <si>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</si>
  <si>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</si>
  <si>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</si>
  <si>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</si>
  <si>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</si>
  <si>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</si>
  <si>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</si>
  <si>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</si>
  <si>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</si>
  <si>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</si>
  <si>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</si>
  <si>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</si>
  <si>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</si>
  <si>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</si>
  <si>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</si>
  <si>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</si>
  <si>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</si>
  <si>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</si>
  <si>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</si>
  <si>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</si>
  <si>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</si>
  <si>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</si>
  <si>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</si>
  <si>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</si>
  <si>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</si>
  <si>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</si>
  <si>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</si>
  <si>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</si>
  <si>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</si>
  <si>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</si>
  <si>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</si>
  <si>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</si>
  <si>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</si>
  <si>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</si>
  <si>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</si>
  <si>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</si>
  <si>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</si>
  <si>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</si>
  <si>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</si>
  <si>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</si>
  <si>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</si>
  <si>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</si>
  <si>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</si>
  <si>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</si>
  <si>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</si>
  <si>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</si>
  <si>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</si>
  <si>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</si>
  <si>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</si>
  <si>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</si>
  <si>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</si>
  <si>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</si>
  <si>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</si>
  <si>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</si>
  <si>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</si>
  <si>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</si>
  <si>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</si>
  <si>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</si>
  <si>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</si>
  <si>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</si>
  <si>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</si>
  <si>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</si>
  <si>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</si>
  <si>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</si>
  <si>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</si>
  <si>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</si>
  <si>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</si>
  <si>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</si>
  <si>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</si>
  <si>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</si>
  <si>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</si>
  <si>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</si>
  <si>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</si>
  <si>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</si>
  <si>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</si>
  <si>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</si>
  <si>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</si>
  <si>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</si>
  <si>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</si>
  <si>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</si>
  <si>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</si>
  <si>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</si>
  <si>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</si>
  <si>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</si>
  <si>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</si>
  <si>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</si>
  <si>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</si>
  <si>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</si>
  <si>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</si>
  <si>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</si>
  <si>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</si>
  <si>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</si>
  <si>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</si>
  <si>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</si>
  <si>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</si>
  <si>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</si>
  <si>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</si>
  <si>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</si>
  <si>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</si>
  <si>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</si>
  <si>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</si>
  <si>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</si>
  <si>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</si>
  <si>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</si>
  <si>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</si>
  <si>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</si>
  <si>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</si>
  <si>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</si>
  <si>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</si>
  <si>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</si>
  <si>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</si>
  <si>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</si>
  <si>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</si>
  <si>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</si>
  <si>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</si>
  <si>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</si>
  <si>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</si>
  <si>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</si>
  <si>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</si>
  <si>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</si>
  <si>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</si>
  <si>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</si>
  <si>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</si>
  <si>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</si>
  <si>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</si>
  <si>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</si>
  <si>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</si>
  <si>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</si>
  <si>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</si>
  <si>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</si>
  <si>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</si>
  <si>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</si>
  <si>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</si>
  <si>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</si>
  <si>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</si>
  <si>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</si>
  <si>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</si>
  <si>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</si>
  <si>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</si>
  <si>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</si>
  <si>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</si>
  <si>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</si>
  <si>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</si>
  <si>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</si>
  <si>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</si>
  <si>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</si>
  <si>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</si>
  <si>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</si>
  <si>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</si>
  <si>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</si>
  <si>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</si>
  <si>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</si>
  <si>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</si>
  <si>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</si>
  <si>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</si>
  <si>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</si>
  <si>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</si>
  <si>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</si>
  <si>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</si>
  <si>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</si>
  <si>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</si>
  <si>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</si>
  <si>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</si>
  <si>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</si>
  <si>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</si>
  <si>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</si>
  <si>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</si>
  <si>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</si>
  <si>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</si>
  <si>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</si>
  <si>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</si>
  <si>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</si>
  <si>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</si>
  <si>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</si>
  <si>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</si>
  <si>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</si>
  <si>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</si>
  <si>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</si>
  <si>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</si>
  <si>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</si>
  <si>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</si>
  <si>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</si>
  <si>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</si>
  <si>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</si>
  <si>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</si>
  <si>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</si>
  <si>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</si>
  <si>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</si>
  <si>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</si>
  <si>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</si>
  <si>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</si>
  <si>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</si>
  <si>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</si>
  <si>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</si>
  <si>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</si>
  <si>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</si>
  <si>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</si>
  <si>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</si>
  <si>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</si>
  <si>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</si>
  <si>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</si>
  <si>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</si>
  <si>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</si>
  <si>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</si>
  <si>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</si>
  <si>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</si>
  <si>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</si>
  <si>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</si>
  <si>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</si>
  <si>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</si>
  <si>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</si>
  <si>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</si>
  <si>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</si>
  <si>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</si>
  <si>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</si>
  <si>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</si>
  <si>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</si>
  <si>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</si>
  <si>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</si>
  <si>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</si>
  <si>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</si>
  <si>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</si>
  <si>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</si>
  <si>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</si>
  <si>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</si>
  <si>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</si>
  <si>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</si>
  <si>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</si>
  <si>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</si>
  <si>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</si>
  <si>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</si>
  <si>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</si>
  <si>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</si>
  <si>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</si>
  <si>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</si>
  <si>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</si>
  <si>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</si>
  <si>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</si>
  <si>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</si>
  <si>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</si>
  <si>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</si>
  <si>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</si>
  <si>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</si>
  <si>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</si>
  <si>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</si>
  <si>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</si>
  <si>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</si>
  <si>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</si>
  <si>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</si>
  <si>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</si>
  <si>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</si>
  <si>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</si>
  <si>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</si>
  <si>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</si>
  <si>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</si>
  <si>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</si>
  <si>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</si>
  <si>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</si>
  <si>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</si>
  <si>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</si>
  <si>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</si>
  <si>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</si>
  <si>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</si>
  <si>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</si>
  <si>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</si>
  <si>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</si>
  <si>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</si>
  <si>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</si>
  <si>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</si>
  <si>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</si>
  <si>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</si>
  <si>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</si>
  <si>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</si>
  <si>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</si>
  <si>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</si>
  <si>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</si>
  <si>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</si>
  <si>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</si>
  <si>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</si>
  <si>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</si>
  <si>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</si>
  <si>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</si>
  <si>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</si>
  <si>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</si>
  <si>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</si>
  <si>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</si>
  <si>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</si>
  <si>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</si>
  <si>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</si>
  <si>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</si>
  <si>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</si>
  <si>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</si>
  <si>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</si>
  <si>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</si>
  <si>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</si>
  <si>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</si>
  <si>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</si>
  <si>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</si>
  <si>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</si>
  <si>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</si>
  <si>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</si>
  <si>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</si>
  <si>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</si>
  <si>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</si>
  <si>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</si>
  <si>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</si>
  <si>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</si>
  <si>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</si>
  <si>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</si>
  <si>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</si>
  <si>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</si>
  <si>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</si>
  <si>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</si>
  <si>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</si>
  <si>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</si>
  <si>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</si>
  <si>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</si>
  <si>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</si>
  <si>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</si>
  <si>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</si>
  <si>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</si>
  <si>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</si>
  <si>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</si>
  <si>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</si>
  <si>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</si>
  <si>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</si>
  <si>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</si>
  <si>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</si>
  <si>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</si>
  <si>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</si>
  <si>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</si>
  <si>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</si>
  <si>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</si>
  <si>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</si>
  <si>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</si>
  <si>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</si>
  <si>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</si>
  <si>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</si>
  <si>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</si>
  <si>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</si>
  <si>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</si>
  <si>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</si>
  <si>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</si>
  <si>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</si>
  <si>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</si>
  <si>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</si>
  <si>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</si>
  <si>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</si>
  <si>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</si>
  <si>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</si>
  <si>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</si>
  <si>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</si>
  <si>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</si>
  <si>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</si>
  <si>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</si>
  <si>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</si>
  <si>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</si>
  <si>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</si>
  <si>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</si>
  <si>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</si>
  <si>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</si>
  <si>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</si>
  <si>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</si>
  <si>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</si>
  <si>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</si>
  <si>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</si>
  <si>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</si>
  <si>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</si>
  <si>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</si>
  <si>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</si>
  <si>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</si>
  <si>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</si>
  <si>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</si>
  <si>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</si>
  <si>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</si>
  <si>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</si>
  <si>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</si>
  <si>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</si>
  <si>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</si>
  <si>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</si>
  <si>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</si>
  <si>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</si>
  <si>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</si>
  <si>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</si>
  <si>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</si>
  <si>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</si>
  <si>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</si>
  <si>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</si>
  <si>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</si>
  <si>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</si>
  <si>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</si>
  <si>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</si>
  <si>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</si>
  <si>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</si>
  <si>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</si>
  <si>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</si>
  <si>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</si>
  <si>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</si>
  <si>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</si>
  <si>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</si>
  <si>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</si>
  <si>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</si>
  <si>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</si>
  <si>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</si>
  <si>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</si>
  <si>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</si>
  <si>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</si>
  <si>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</si>
  <si>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</si>
  <si>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</si>
  <si>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</si>
  <si>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</si>
  <si>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</si>
  <si>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</si>
  <si>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</si>
  <si>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</si>
  <si>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</si>
  <si>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</si>
  <si>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</si>
  <si>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</si>
  <si>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</si>
  <si>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</si>
  <si>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</si>
  <si>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</si>
  <si>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</si>
  <si>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</si>
  <si>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</si>
  <si>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</si>
  <si>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</si>
  <si>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</si>
  <si>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</si>
  <si>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</si>
  <si>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</si>
  <si>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</si>
  <si>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</si>
  <si>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</si>
  <si>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</si>
  <si>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</si>
  <si>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</si>
  <si>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</si>
  <si>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</si>
  <si>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</si>
  <si>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</si>
  <si>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</si>
  <si>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</si>
  <si>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</si>
  <si>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</si>
  <si>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</si>
  <si>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</si>
  <si>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</si>
  <si>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</si>
  <si>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</si>
  <si>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</si>
  <si>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</si>
  <si>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</si>
  <si>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</si>
  <si>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</si>
  <si>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</si>
  <si>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</si>
  <si>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</si>
  <si>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</si>
  <si>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</si>
  <si>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</si>
  <si>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</si>
  <si>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</si>
  <si>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</si>
  <si>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</si>
  <si>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</si>
  <si>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</si>
  <si>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</si>
  <si>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</si>
  <si>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</si>
  <si>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</si>
  <si>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</si>
  <si>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</si>
  <si>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</si>
  <si>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</si>
  <si>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</si>
  <si>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</si>
  <si>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</si>
  <si>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</si>
  <si>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</si>
  <si>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</si>
  <si>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</si>
  <si>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</si>
  <si>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</si>
  <si>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</si>
  <si>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</si>
  <si>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</si>
  <si>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</si>
  <si>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</si>
  <si>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</si>
  <si>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</si>
  <si>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</si>
  <si>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</si>
  <si>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</si>
  <si>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</si>
  <si>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</si>
  <si>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</si>
  <si>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</si>
  <si>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</si>
  <si>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</si>
  <si>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</si>
  <si>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</si>
  <si>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</si>
  <si>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</si>
  <si>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</si>
  <si>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</si>
  <si>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</si>
  <si>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</si>
  <si>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</si>
  <si>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</si>
  <si>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</si>
  <si>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</si>
  <si>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</si>
  <si>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</si>
  <si>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</si>
  <si>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</si>
  <si>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</si>
  <si>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</si>
  <si>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</si>
  <si>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</si>
  <si>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</si>
  <si>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</si>
  <si>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</si>
  <si>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</si>
  <si>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</si>
  <si>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</si>
  <si>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</si>
  <si>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</si>
  <si>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</si>
  <si>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</si>
  <si>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</si>
  <si>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</si>
  <si>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</si>
  <si>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</si>
  <si>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</si>
  <si>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</si>
  <si>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</si>
  <si>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</si>
  <si>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</si>
  <si>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</si>
  <si>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</si>
  <si>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</si>
  <si>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</si>
  <si>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</si>
  <si>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</si>
  <si>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</si>
  <si>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</si>
  <si>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</si>
  <si>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</si>
  <si>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</si>
  <si>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</si>
  <si>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</si>
  <si>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</si>
  <si>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</si>
  <si>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</si>
  <si>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</si>
  <si>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</si>
  <si>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</si>
  <si>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</si>
  <si>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</si>
  <si>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</si>
  <si>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</si>
  <si>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</si>
  <si>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</si>
  <si>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</si>
  <si>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</si>
  <si>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</si>
  <si>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</si>
  <si>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</si>
  <si>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</si>
  <si>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</si>
  <si>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</si>
  <si>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</si>
  <si>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</si>
  <si>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</si>
  <si>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</si>
  <si>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</si>
  <si>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</si>
  <si>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</si>
  <si>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</si>
  <si>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</si>
  <si>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</si>
  <si>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</si>
  <si>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</si>
  <si>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</si>
  <si>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</si>
  <si>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</si>
  <si>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</si>
  <si>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</si>
  <si>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</si>
  <si>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</si>
  <si>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</si>
  <si>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</si>
  <si>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</si>
  <si>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</si>
  <si>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</si>
  <si>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</si>
  <si>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</si>
  <si>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</si>
  <si>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</si>
  <si>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</si>
  <si>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</si>
  <si>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</si>
  <si>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</si>
  <si>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</si>
  <si>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</si>
  <si>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</si>
  <si>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</si>
  <si>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</si>
  <si>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</si>
  <si>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</si>
  <si>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</si>
  <si>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</si>
  <si>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</si>
  <si>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</si>
  <si>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</si>
  <si>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</si>
  <si>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</si>
  <si>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</si>
  <si>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</si>
  <si>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</si>
  <si>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</si>
  <si>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</si>
  <si>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</si>
  <si>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</si>
  <si>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</si>
  <si>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</si>
  <si>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</si>
  <si>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</si>
  <si>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</si>
  <si>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</si>
  <si>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</si>
  <si>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</si>
  <si>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</si>
  <si>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</si>
  <si>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</si>
  <si>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</si>
  <si>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</si>
  <si>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</si>
  <si>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</si>
  <si>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</si>
  <si>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</si>
  <si>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</si>
  <si>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</si>
  <si>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</si>
  <si>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</si>
  <si>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</si>
  <si>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</si>
  <si>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</si>
  <si>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</si>
  <si>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</si>
  <si>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</si>
  <si>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</si>
  <si>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</si>
  <si>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</si>
  <si>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</si>
  <si>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</si>
  <si>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</si>
  <si>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</si>
  <si>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</si>
  <si>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</si>
  <si>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</si>
  <si>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</si>
  <si>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</si>
  <si>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</si>
  <si>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</si>
  <si>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</si>
  <si>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</si>
  <si>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</si>
  <si>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</si>
  <si>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</si>
  <si>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</si>
  <si>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</si>
  <si>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</si>
  <si>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</si>
  <si>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</si>
  <si>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</si>
  <si>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</si>
  <si>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</si>
  <si>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</si>
  <si>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</si>
  <si>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</si>
  <si>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</si>
  <si>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</si>
  <si>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</si>
  <si>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</si>
  <si>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</si>
  <si>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</si>
  <si>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</si>
  <si>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</si>
  <si>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</si>
  <si>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</si>
  <si>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</si>
  <si>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</si>
  <si>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</si>
  <si>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</si>
  <si>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</si>
  <si>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</si>
  <si>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</si>
  <si>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</si>
  <si>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</si>
  <si>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</si>
  <si>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</si>
  <si>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</si>
  <si>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</si>
  <si>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</si>
  <si>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</si>
  <si>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</si>
  <si>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</si>
  <si>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</si>
  <si>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</si>
  <si>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</si>
  <si>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</si>
  <si>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</si>
  <si>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</si>
  <si>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</si>
  <si>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</si>
  <si>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</si>
  <si>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</si>
  <si>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</si>
  <si>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</si>
  <si>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</si>
  <si>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</si>
  <si>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</si>
  <si>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</si>
  <si>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</si>
  <si>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</si>
  <si>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</si>
  <si>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</si>
  <si>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</si>
  <si>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</si>
  <si>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</si>
  <si>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</si>
  <si>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</si>
  <si>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</si>
  <si>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</si>
  <si>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</si>
  <si>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</si>
  <si>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</si>
  <si>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</si>
  <si>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</si>
  <si>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</si>
  <si>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</si>
  <si>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</si>
  <si>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</si>
  <si>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</si>
  <si>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</si>
  <si>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</si>
  <si>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</si>
  <si>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</si>
  <si>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</si>
  <si>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</si>
  <si>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</si>
  <si>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</si>
  <si>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</si>
  <si>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</si>
  <si>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</si>
  <si>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</si>
  <si>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</si>
  <si>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</si>
  <si>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</si>
  <si>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</si>
  <si>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</si>
  <si>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</si>
  <si>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</si>
  <si>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</si>
  <si>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</si>
  <si>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</si>
  <si>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</si>
  <si>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</si>
  <si>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</si>
  <si>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</si>
  <si>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</si>
  <si>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</si>
  <si>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</si>
  <si>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</si>
  <si>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</si>
  <si>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</si>
  <si>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</si>
  <si>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</si>
  <si>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</si>
  <si>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</si>
  <si>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</si>
  <si>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</si>
  <si>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</si>
  <si>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</si>
  <si>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</si>
  <si>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</si>
  <si>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</si>
  <si>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</si>
  <si>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</si>
  <si>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</si>
  <si>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</si>
  <si>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</si>
  <si>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</si>
  <si>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</si>
  <si>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</si>
  <si>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</si>
  <si>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</si>
  <si>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</si>
  <si>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</si>
  <si>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</si>
  <si>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</si>
  <si>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</si>
  <si>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</si>
  <si>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</si>
  <si>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</si>
  <si>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</si>
  <si>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</si>
  <si>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</si>
  <si>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</si>
  <si>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</si>
  <si>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</si>
  <si>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</si>
  <si>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</si>
  <si>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</si>
  <si>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</si>
  <si>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</si>
  <si>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</si>
  <si>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</si>
  <si>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</si>
  <si>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</si>
  <si>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</si>
  <si>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</si>
  <si>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</si>
  <si>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</si>
  <si>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</si>
  <si>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</si>
  <si>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</si>
  <si>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</si>
  <si>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</si>
  <si>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</si>
  <si>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</si>
  <si>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</si>
  <si>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</si>
  <si>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</si>
  <si>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</si>
  <si>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</si>
  <si>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</si>
  <si>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</si>
  <si>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</si>
  <si>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</si>
  <si>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</si>
  <si>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</si>
  <si>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</si>
  <si>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</si>
  <si>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</si>
  <si>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</si>
  <si>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</si>
  <si>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</si>
  <si>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</si>
  <si>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</si>
  <si>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</si>
  <si>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</si>
  <si>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</si>
  <si>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</si>
  <si>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</si>
  <si>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</si>
  <si>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</si>
  <si>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</si>
  <si>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</si>
  <si>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</si>
  <si>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</si>
  <si>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</si>
  <si>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</si>
  <si>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</si>
  <si>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</si>
  <si>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</si>
  <si>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</si>
  <si>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</si>
  <si>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</si>
  <si>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</si>
  <si>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</si>
  <si>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</si>
  <si>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</si>
  <si>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</si>
  <si>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</si>
  <si>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</si>
  <si>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</si>
  <si>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</si>
  <si>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</si>
  <si>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</si>
  <si>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</si>
  <si>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</si>
  <si>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</si>
  <si>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</si>
  <si>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</si>
  <si>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</si>
  <si>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</si>
  <si>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</si>
  <si>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</si>
  <si>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</si>
  <si>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</si>
  <si>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</si>
  <si>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</si>
  <si>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</si>
  <si>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</si>
  <si>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</si>
  <si>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</si>
  <si>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</si>
  <si>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</si>
  <si>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</si>
  <si>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</si>
  <si>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</si>
  <si>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</si>
  <si>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</si>
  <si>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</si>
  <si>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</si>
  <si>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</si>
  <si>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</si>
  <si>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</si>
  <si>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</si>
  <si>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</si>
  <si>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</si>
  <si>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</si>
  <si>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</si>
  <si>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</si>
  <si>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</si>
  <si>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</si>
  <si>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</si>
  <si>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</si>
  <si>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</si>
  <si>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</si>
  <si>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</si>
  <si>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</si>
  <si>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</si>
  <si>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</si>
  <si>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</si>
  <si>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</si>
  <si>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</si>
  <si>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</si>
  <si>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</si>
  <si>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</si>
  <si>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</si>
  <si>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</si>
  <si>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</si>
  <si>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</si>
  <si>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</si>
  <si>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</si>
  <si>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</si>
  <si>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</si>
  <si>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</si>
  <si>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</si>
  <si>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</si>
  <si>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</si>
  <si>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</si>
  <si>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</si>
  <si>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</si>
  <si>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</si>
  <si>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</si>
  <si>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</si>
  <si>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</si>
  <si>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</si>
  <si>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</si>
  <si>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</si>
  <si>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</si>
  <si>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</si>
  <si>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</si>
  <si>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</si>
  <si>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</si>
  <si>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</si>
  <si>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</si>
  <si>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</si>
  <si>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</si>
  <si>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</si>
  <si>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</si>
  <si>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</si>
  <si>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</si>
  <si>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</si>
  <si>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</si>
  <si>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</si>
  <si>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</si>
  <si>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</si>
  <si>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</si>
  <si>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</si>
  <si>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</si>
  <si>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</si>
  <si>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</si>
  <si>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</si>
  <si>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</si>
  <si>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</si>
  <si>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</si>
  <si>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</si>
  <si>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</si>
  <si>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</si>
  <si>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</si>
  <si>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</si>
  <si>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</si>
  <si>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</si>
  <si>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</si>
  <si>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</si>
  <si>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</si>
  <si>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</si>
  <si>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</si>
  <si>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</si>
  <si>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</si>
  <si>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</si>
  <si>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</si>
  <si>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</si>
  <si>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</si>
  <si>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</si>
  <si>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</si>
  <si>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</si>
  <si>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</si>
  <si>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</si>
  <si>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</si>
  <si>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</si>
  <si>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</si>
  <si>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</si>
  <si>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</si>
  <si>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</si>
  <si>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</si>
  <si>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</si>
  <si>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</si>
  <si>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</si>
  <si>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</si>
  <si>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</si>
  <si>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</si>
  <si>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</si>
  <si>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</si>
  <si>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</si>
  <si>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</si>
  <si>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</si>
  <si>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</si>
  <si>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</si>
  <si>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</si>
  <si>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</si>
  <si>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</si>
  <si>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</si>
  <si>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</si>
  <si>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</si>
  <si>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</si>
  <si>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</si>
  <si>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</si>
  <si>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</si>
  <si>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</si>
  <si>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</si>
  <si>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</si>
  <si>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</si>
  <si>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</si>
  <si>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</si>
  <si>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</si>
  <si>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</si>
  <si>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</si>
  <si>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</si>
  <si>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</si>
  <si>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</si>
  <si>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</si>
  <si>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</si>
  <si>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</si>
  <si>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</si>
  <si>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</si>
  <si>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</si>
  <si>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</si>
  <si>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</si>
  <si>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</si>
  <si>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</si>
  <si>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</si>
  <si>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</si>
  <si>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</si>
  <si>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</si>
  <si>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</si>
  <si>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</si>
  <si>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</si>
  <si>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</si>
  <si>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</si>
  <si>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</si>
  <si>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</si>
  <si>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</si>
  <si>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</si>
  <si>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</si>
  <si>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</si>
  <si>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</si>
  <si>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</si>
  <si>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</si>
  <si>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</si>
  <si>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</si>
  <si>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</si>
  <si>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</si>
  <si>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</si>
  <si>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</si>
  <si>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</si>
  <si>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</si>
  <si>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</si>
  <si>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</si>
  <si>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</si>
  <si>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</si>
  <si>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</si>
  <si>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</si>
  <si>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</si>
  <si>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</si>
  <si>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</si>
  <si>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</si>
  <si>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</si>
  <si>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</si>
  <si>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</si>
  <si>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</si>
  <si>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</si>
  <si>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</si>
  <si>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</si>
  <si>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</si>
  <si>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</si>
  <si>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</si>
  <si>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</si>
  <si>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</si>
  <si>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</si>
  <si>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</si>
  <si>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</si>
  <si>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</si>
  <si>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</si>
  <si>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</si>
  <si>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</si>
  <si>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</si>
  <si>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</si>
  <si>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</si>
  <si>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</si>
  <si>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</si>
  <si>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</si>
  <si>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</si>
  <si>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</si>
  <si>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</si>
  <si>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</si>
  <si>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</si>
  <si>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</si>
  <si>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</si>
  <si>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</si>
  <si>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</si>
  <si>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</si>
  <si>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</si>
  <si>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</si>
  <si>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</si>
  <si>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</si>
  <si>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</si>
  <si>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</si>
  <si>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</si>
  <si>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</si>
  <si>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</si>
  <si>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</si>
  <si>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</si>
  <si>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</si>
  <si>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</si>
  <si>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</si>
  <si>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</si>
  <si>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</si>
  <si>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</si>
  <si>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</si>
  <si>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</si>
  <si>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</si>
  <si>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</si>
  <si>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</si>
  <si>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</si>
  <si>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</si>
  <si>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</si>
  <si>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</si>
  <si>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</si>
  <si>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</si>
  <si>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</si>
  <si>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</si>
  <si>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</si>
  <si>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</si>
  <si>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</si>
  <si>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</si>
  <si>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</si>
  <si>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</si>
  <si>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</si>
  <si>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</si>
  <si>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</si>
  <si>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</si>
  <si>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</si>
  <si>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</si>
  <si>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</si>
  <si>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</si>
  <si>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</si>
  <si>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</si>
  <si>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</si>
  <si>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</si>
  <si>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</si>
  <si>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</si>
  <si>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</si>
  <si>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</si>
  <si>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</si>
  <si>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</si>
  <si>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</si>
  <si>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</si>
  <si>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</si>
  <si>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</si>
  <si>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</si>
  <si>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</si>
  <si>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</si>
  <si>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</si>
  <si>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</si>
  <si>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</si>
  <si>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</si>
  <si>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</si>
  <si>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</si>
  <si>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</si>
  <si>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</si>
  <si>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</si>
  <si>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</si>
  <si>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</si>
  <si>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</si>
  <si>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</si>
  <si>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</si>
  <si>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</si>
  <si>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</si>
  <si>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</si>
  <si>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</si>
  <si>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</si>
  <si>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</si>
  <si>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</si>
  <si>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</si>
  <si>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</si>
  <si>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</si>
  <si>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</si>
  <si>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</si>
  <si>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</si>
  <si>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</si>
  <si>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</si>
  <si>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</si>
  <si>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</si>
  <si>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</si>
  <si>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</si>
  <si>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</si>
  <si>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</si>
  <si>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</si>
  <si>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</si>
  <si>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</si>
  <si>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</si>
  <si>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</si>
  <si>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</si>
  <si>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</si>
  <si>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</si>
  <si>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</si>
  <si>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</si>
  <si>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</si>
  <si>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</si>
  <si>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</si>
  <si>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</si>
  <si>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</si>
  <si>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</si>
  <si>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</si>
  <si>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</si>
  <si>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</si>
  <si>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</si>
  <si>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</si>
  <si>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</si>
  <si>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</si>
  <si>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</si>
  <si>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</si>
  <si>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</si>
  <si>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</si>
  <si>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</si>
  <si>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</si>
  <si>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</si>
  <si>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</si>
  <si>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</si>
  <si>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</si>
  <si>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</si>
  <si>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</si>
  <si>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</si>
  <si>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</si>
  <si>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</si>
  <si>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</si>
  <si>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</si>
  <si>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</si>
  <si>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</si>
  <si>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</si>
  <si>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</si>
  <si>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</si>
  <si>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</si>
  <si>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</si>
  <si>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</si>
  <si>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</si>
  <si>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</si>
  <si>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</si>
  <si>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</si>
  <si>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</si>
  <si>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</si>
  <si>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</si>
  <si>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</si>
  <si>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</si>
  <si>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</si>
  <si>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</si>
  <si>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</si>
  <si>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</si>
  <si>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</si>
  <si>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</si>
  <si>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</si>
  <si>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</si>
  <si>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</si>
  <si>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</si>
  <si>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</si>
  <si>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</si>
  <si>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</si>
  <si>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</si>
  <si>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</si>
  <si>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</si>
  <si>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</si>
  <si>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</si>
  <si>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</si>
  <si>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</si>
  <si>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</si>
  <si>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</si>
  <si>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</si>
  <si>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</si>
  <si>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</si>
  <si>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</si>
  <si>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</si>
  <si>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</si>
  <si>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</si>
  <si>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</si>
  <si>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</si>
  <si>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</si>
  <si>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</si>
  <si>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</si>
  <si>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</si>
  <si>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</si>
  <si>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</si>
  <si>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</si>
  <si>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</si>
  <si>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</si>
  <si>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</si>
  <si>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</si>
  <si>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</si>
  <si>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</si>
  <si>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</si>
  <si>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</si>
  <si>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</si>
  <si>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</si>
  <si>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</si>
  <si>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</si>
  <si>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</si>
  <si>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</si>
  <si>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</si>
  <si>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</si>
  <si>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</si>
  <si>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</si>
  <si>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</si>
  <si>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</si>
  <si>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</si>
  <si>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</si>
  <si>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</si>
  <si>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</si>
  <si>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</si>
  <si>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</si>
  <si>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</si>
  <si>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</si>
  <si>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</si>
  <si>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</si>
  <si>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</si>
  <si>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</si>
  <si>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</si>
  <si>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</si>
  <si>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</si>
  <si>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</si>
  <si>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</si>
  <si>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</si>
  <si>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</si>
  <si>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</si>
  <si>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</si>
  <si>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</si>
  <si>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</si>
  <si>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</si>
  <si>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</si>
  <si>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</si>
  <si>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</si>
  <si>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</si>
  <si>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</si>
  <si>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</si>
  <si>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</si>
  <si>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</si>
  <si>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</si>
  <si>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</si>
  <si>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</si>
  <si>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</si>
  <si>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</si>
  <si>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</si>
  <si>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</si>
  <si>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</si>
  <si>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</si>
  <si>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</si>
  <si>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</si>
  <si>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</si>
  <si>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</si>
  <si>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</si>
  <si>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</si>
  <si>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</si>
  <si>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</si>
  <si>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</si>
  <si>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</si>
  <si>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</si>
  <si>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</si>
  <si>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</si>
  <si>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</si>
  <si>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</si>
  <si>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</si>
  <si>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</si>
  <si>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</si>
  <si>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</si>
  <si>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</si>
  <si>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</si>
  <si>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</si>
  <si>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</si>
  <si>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</si>
  <si>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</si>
  <si>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</si>
  <si>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</si>
  <si>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</si>
  <si>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</si>
  <si>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</si>
  <si>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</si>
  <si>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</si>
  <si>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</si>
  <si>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</si>
  <si>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</si>
  <si>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</si>
  <si>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</si>
  <si>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</si>
  <si>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</si>
  <si>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</si>
  <si>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</si>
  <si>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</si>
  <si>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</si>
  <si>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</si>
  <si>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</si>
  <si>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</si>
  <si>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</si>
  <si>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</si>
  <si>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</si>
  <si>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</si>
  <si>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</si>
  <si>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</si>
  <si>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</si>
  <si>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</si>
  <si>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</si>
  <si>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</si>
  <si>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</si>
  <si>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</si>
  <si>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</si>
  <si>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</si>
  <si>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</si>
  <si>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</si>
  <si>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</si>
  <si>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</si>
  <si>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</si>
  <si>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</si>
  <si>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</si>
  <si>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</si>
  <si>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</si>
  <si>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</si>
  <si>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</si>
  <si>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</si>
  <si>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</si>
  <si>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</si>
  <si>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</si>
  <si>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</si>
  <si>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</si>
  <si>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</si>
  <si>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</si>
  <si>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</si>
  <si>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</si>
  <si>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</si>
  <si>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</si>
  <si>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</si>
  <si>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</si>
  <si>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</si>
  <si>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</si>
  <si>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</si>
  <si>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</si>
  <si>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</si>
  <si>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</si>
  <si>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</si>
  <si>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</si>
  <si>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</si>
  <si>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</si>
  <si>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</si>
  <si>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</si>
  <si>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</si>
  <si>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</si>
  <si>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</si>
  <si>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</si>
  <si>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</si>
  <si>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</si>
  <si>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</si>
  <si>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</si>
  <si>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</si>
  <si>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</si>
  <si>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</si>
  <si>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</si>
  <si>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</si>
  <si>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</si>
  <si>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</si>
  <si>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</si>
  <si>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</si>
  <si>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</si>
  <si>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</si>
  <si>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</si>
  <si>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</si>
  <si>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</si>
  <si>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</si>
  <si>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</si>
  <si>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</si>
  <si>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</si>
  <si>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</si>
  <si>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</si>
  <si>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</si>
  <si>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</si>
  <si>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</si>
  <si>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</si>
  <si>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</si>
  <si>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</si>
  <si>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</si>
  <si>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</si>
  <si>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</si>
  <si>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</si>
  <si>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</si>
  <si>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</si>
  <si>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</si>
  <si>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</si>
  <si>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</si>
  <si>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</si>
  <si>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</si>
  <si>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</si>
  <si>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</si>
  <si>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</si>
  <si>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</si>
  <si>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</si>
  <si>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</si>
  <si>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</si>
  <si>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</si>
  <si>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</si>
  <si>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</si>
  <si>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</si>
  <si>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</si>
  <si>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</si>
  <si>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</si>
  <si>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</si>
  <si>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</si>
  <si>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</si>
  <si>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</si>
  <si>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</si>
  <si>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</si>
  <si>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</si>
  <si>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</si>
  <si>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</si>
  <si>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</si>
  <si>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</si>
  <si>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</si>
  <si>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</si>
  <si>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</si>
  <si>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</si>
  <si>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</si>
  <si>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</si>
  <si>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</si>
  <si>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</si>
  <si>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</si>
  <si>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</si>
  <si>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</si>
  <si>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</si>
  <si>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</si>
  <si>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</si>
  <si>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</si>
  <si>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</si>
  <si>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</si>
  <si>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</si>
  <si>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</si>
  <si>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</si>
  <si>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</si>
  <si>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</si>
  <si>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</si>
  <si>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</si>
  <si>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</si>
  <si>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</si>
  <si>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</si>
  <si>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</si>
  <si>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</si>
  <si>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</si>
  <si>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</si>
  <si>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</si>
  <si>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</si>
  <si>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</si>
  <si>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</si>
  <si>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</si>
  <si>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</si>
  <si>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</si>
  <si>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</si>
  <si>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</si>
  <si>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</si>
  <si>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</si>
  <si>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</si>
  <si>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</si>
  <si>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</si>
  <si>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</si>
  <si>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</si>
  <si>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</si>
  <si>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</si>
  <si>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</si>
  <si>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</si>
  <si>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</si>
  <si>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</si>
  <si>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</si>
  <si>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</si>
  <si>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</si>
  <si>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</si>
  <si>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</si>
  <si>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</si>
  <si>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</si>
  <si>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</si>
  <si>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</si>
  <si>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</si>
  <si>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</si>
  <si>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</si>
  <si>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</si>
  <si>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</si>
  <si>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</si>
  <si>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</si>
  <si>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</si>
  <si>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</si>
  <si>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</si>
  <si>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</si>
  <si>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</si>
  <si>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</si>
  <si>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</si>
  <si>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</si>
  <si>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</si>
  <si>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</si>
  <si>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</si>
  <si>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</si>
  <si>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</si>
  <si>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</si>
  <si>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</si>
  <si>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</si>
  <si>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</si>
  <si>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</si>
  <si>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</si>
  <si>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</si>
  <si>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</si>
  <si>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</si>
  <si>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</si>
  <si>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</si>
  <si>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</si>
  <si>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</si>
  <si>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</si>
  <si>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</si>
  <si>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</si>
  <si>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</si>
  <si>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</si>
  <si>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</si>
  <si>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</si>
  <si>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</si>
  <si>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</si>
  <si>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</si>
  <si>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</si>
  <si>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</si>
  <si>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</si>
  <si>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</si>
  <si>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</si>
  <si>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</si>
  <si>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</si>
  <si>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</si>
  <si>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</si>
  <si>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</si>
  <si>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</si>
  <si>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</si>
  <si>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</si>
  <si>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</si>
  <si>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</si>
  <si>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</si>
  <si>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</si>
  <si>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</si>
  <si>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</si>
  <si>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</si>
  <si>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</si>
  <si>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</si>
  <si>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</si>
  <si>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</si>
  <si>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</si>
  <si>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</si>
  <si>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</si>
  <si>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</si>
  <si>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</si>
  <si>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</si>
  <si>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</si>
  <si>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</si>
  <si>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</si>
  <si>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</si>
  <si>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</si>
  <si>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</si>
  <si>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</si>
  <si>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</si>
  <si>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</si>
  <si>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</si>
  <si>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</si>
  <si>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</si>
  <si>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</si>
  <si>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</si>
  <si>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</si>
  <si>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</si>
  <si>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</si>
  <si>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</si>
  <si>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</si>
  <si>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</si>
  <si>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</si>
  <si>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</si>
  <si>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</si>
  <si>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</si>
  <si>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</si>
  <si>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</si>
  <si>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</si>
  <si>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</si>
  <si>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</si>
  <si>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</si>
  <si>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</si>
  <si>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</si>
  <si>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</si>
  <si>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</si>
  <si>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</si>
  <si>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</si>
  <si>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</si>
  <si>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</si>
  <si>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</si>
  <si>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</si>
  <si>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</si>
  <si>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</si>
  <si>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</si>
  <si>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</si>
  <si>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</si>
  <si>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</si>
  <si>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</si>
  <si>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</si>
  <si>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</si>
  <si>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</si>
  <si>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</si>
  <si>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</si>
  <si>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</si>
  <si>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</si>
  <si>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</si>
  <si>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</si>
  <si>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</si>
  <si>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</si>
  <si>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</si>
  <si>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</si>
  <si>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</si>
  <si>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</si>
  <si>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</si>
  <si>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</si>
  <si>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</si>
  <si>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</si>
  <si>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</si>
  <si>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</si>
  <si>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</si>
  <si>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</si>
  <si>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</si>
  <si>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</si>
  <si>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</si>
  <si>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</si>
  <si>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</si>
  <si>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</si>
  <si>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</si>
  <si>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</si>
  <si>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</si>
  <si>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</si>
  <si>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</si>
  <si>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</si>
  <si>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</si>
  <si>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</si>
  <si>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</si>
  <si>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</si>
  <si>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</si>
  <si>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</si>
  <si>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</si>
  <si>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</si>
  <si>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</si>
  <si>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</si>
  <si>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</si>
  <si>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</si>
  <si>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</si>
  <si>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</si>
  <si>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</si>
  <si>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</si>
  <si>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</si>
  <si>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</si>
  <si>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</si>
  <si>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</si>
  <si>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</si>
  <si>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</si>
  <si>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</si>
  <si>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</si>
  <si>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</si>
  <si>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</si>
  <si>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</si>
  <si>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</si>
  <si>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</si>
  <si>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</si>
  <si>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</si>
  <si>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</si>
  <si>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</si>
  <si>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</si>
  <si>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</si>
  <si>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</si>
  <si>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</si>
  <si>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</si>
  <si>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</si>
  <si>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</si>
  <si>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</si>
  <si>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</si>
  <si>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</si>
  <si>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</si>
  <si>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</si>
  <si>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</si>
  <si>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</si>
  <si>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</si>
  <si>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</si>
  <si>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</si>
  <si>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</si>
  <si>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</si>
  <si>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</si>
  <si>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</si>
  <si>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</si>
  <si>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</si>
  <si>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</si>
  <si>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</si>
  <si>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</si>
  <si>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</si>
  <si>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</si>
  <si>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</si>
  <si>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</si>
  <si>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</si>
  <si>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</si>
  <si>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</si>
  <si>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</si>
  <si>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</si>
  <si>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</si>
  <si>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</si>
  <si>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</si>
  <si>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</si>
  <si>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</si>
  <si>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</si>
  <si>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</si>
  <si>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</si>
  <si>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</si>
  <si>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</si>
  <si>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</si>
  <si>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</si>
  <si>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</si>
  <si>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</si>
  <si>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</si>
  <si>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</si>
  <si>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</si>
  <si>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</si>
  <si>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</si>
  <si>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</si>
  <si>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</si>
  <si>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</si>
  <si>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</si>
  <si>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</si>
  <si>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</si>
  <si>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</si>
  <si>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</si>
  <si>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</si>
  <si>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</si>
  <si>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</si>
  <si>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</si>
  <si>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</si>
  <si>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</si>
  <si>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</si>
  <si>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</si>
  <si>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</si>
  <si>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</si>
  <si>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</si>
  <si>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</si>
  <si>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</si>
  <si>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</si>
  <si>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</si>
  <si>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</si>
  <si>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</si>
  <si>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</si>
  <si>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</si>
  <si>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</si>
  <si>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</si>
  <si>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</si>
  <si>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</si>
  <si>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</si>
  <si>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</si>
  <si>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</si>
  <si>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</si>
  <si>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</si>
  <si>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</si>
  <si>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</si>
  <si>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</si>
  <si>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</si>
  <si>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</si>
  <si>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</si>
  <si>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</si>
  <si>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</si>
  <si>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</si>
  <si>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</si>
  <si>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</si>
  <si>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</si>
  <si>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</si>
  <si>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</si>
  <si>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</si>
  <si>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</si>
  <si>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</si>
  <si>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</si>
  <si>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</si>
  <si>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</si>
  <si>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</si>
  <si>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</si>
  <si>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</si>
  <si>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</si>
  <si>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</si>
  <si>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</si>
  <si>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</si>
  <si>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</si>
  <si>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</si>
  <si>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</si>
  <si>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</si>
  <si>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</si>
  <si>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</si>
  <si>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</si>
  <si>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</si>
  <si>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</si>
  <si>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</si>
  <si>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</si>
  <si>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</si>
  <si>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</si>
  <si>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</si>
  <si>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</si>
  <si>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</si>
  <si>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</si>
  <si>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</si>
  <si>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</si>
  <si>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</si>
  <si>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</si>
  <si>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</si>
  <si>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</si>
  <si>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</si>
  <si>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</si>
  <si>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</si>
  <si>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</si>
  <si>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</si>
  <si>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</si>
  <si>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</si>
  <si>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</si>
  <si>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</si>
  <si>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</si>
  <si>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</si>
  <si>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</si>
  <si>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</si>
  <si>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</si>
  <si>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</si>
  <si>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</si>
  <si>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</si>
  <si>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</si>
  <si>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</si>
  <si>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</si>
  <si>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</si>
  <si>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</si>
  <si>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</si>
  <si>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</si>
  <si>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</si>
  <si>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</si>
  <si>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</si>
  <si>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</si>
  <si>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</si>
  <si>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</si>
  <si>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</si>
  <si>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</si>
  <si>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</si>
  <si>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</si>
  <si>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</si>
  <si>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</si>
  <si>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</si>
  <si>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</si>
  <si>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</si>
  <si>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</si>
  <si>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</si>
  <si>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</si>
  <si>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</si>
  <si>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</si>
  <si>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</si>
  <si>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</si>
  <si>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</si>
  <si>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</si>
  <si>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</si>
  <si>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</si>
  <si>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</si>
  <si>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</si>
  <si>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</si>
  <si>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</si>
  <si>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</si>
  <si>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</si>
  <si>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</si>
  <si>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</si>
  <si>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</si>
  <si>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</si>
  <si>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</si>
  <si>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</si>
  <si>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</si>
  <si>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</si>
  <si>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</si>
  <si>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</si>
  <si>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</si>
  <si>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</si>
  <si>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</si>
  <si>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</si>
  <si>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</si>
  <si>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</si>
  <si>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</si>
  <si>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</si>
  <si>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</si>
  <si>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</si>
  <si>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</si>
  <si>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</si>
  <si>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</si>
  <si>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</si>
  <si>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</si>
  <si>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</si>
  <si>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</si>
  <si>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</si>
  <si>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</si>
  <si>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</si>
  <si>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</si>
  <si>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</si>
  <si>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</si>
  <si>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</si>
  <si>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</si>
  <si>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</si>
  <si>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</si>
  <si>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</si>
  <si>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</si>
  <si>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</si>
  <si>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</si>
  <si>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</si>
  <si>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</si>
  <si>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</si>
  <si>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</si>
  <si>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</si>
  <si>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</si>
  <si>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</si>
  <si>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</si>
  <si>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</si>
  <si>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</si>
  <si>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</si>
  <si>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</si>
  <si>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</si>
  <si>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</si>
  <si>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</si>
  <si>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</si>
  <si>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</si>
  <si>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</si>
  <si>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</si>
  <si>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</si>
  <si>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</si>
  <si>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</si>
  <si>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</si>
  <si>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</si>
  <si>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</si>
  <si>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</si>
  <si>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</si>
  <si>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</si>
  <si>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</si>
  <si>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</si>
  <si>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</si>
  <si>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</si>
  <si>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</si>
  <si>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</si>
  <si>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</si>
  <si>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</si>
  <si>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</si>
  <si>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</si>
  <si>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</si>
  <si>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</si>
  <si>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</si>
  <si>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</si>
  <si>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</si>
  <si>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</si>
  <si>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</si>
  <si>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</si>
  <si>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</si>
  <si>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</si>
  <si>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</si>
  <si>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</si>
  <si>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</si>
  <si>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</si>
  <si>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</si>
  <si>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</si>
  <si>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</si>
  <si>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</si>
  <si>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</si>
  <si>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</si>
  <si>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</si>
  <si>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</si>
  <si>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</si>
  <si>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</si>
  <si>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</si>
  <si>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</si>
  <si>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</si>
  <si>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</si>
  <si>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</si>
  <si>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</si>
  <si>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</si>
  <si>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</si>
  <si>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</si>
  <si>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</si>
  <si>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</si>
  <si>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</si>
  <si>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</si>
  <si>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</si>
  <si>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</si>
  <si>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</si>
  <si>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</si>
  <si>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</si>
  <si>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</si>
  <si>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</si>
  <si>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</si>
  <si>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</si>
  <si>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</si>
  <si>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</si>
  <si>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</si>
  <si>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</si>
  <si>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</si>
  <si>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</si>
  <si>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</si>
  <si>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</si>
  <si>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</si>
  <si>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</si>
  <si>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</si>
  <si>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</si>
  <si>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</si>
  <si>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</si>
  <si>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</si>
  <si>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</si>
  <si>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</si>
  <si>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</si>
  <si>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</si>
  <si>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</si>
  <si>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</si>
  <si>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</si>
  <si>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</si>
  <si>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</si>
  <si>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</si>
  <si>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</si>
  <si>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</si>
  <si>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</si>
  <si>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</si>
  <si>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</si>
  <si>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</si>
  <si>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</si>
  <si>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</si>
  <si>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</si>
  <si>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</si>
  <si>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</si>
  <si>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</si>
  <si>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</si>
  <si>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</si>
  <si>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</si>
  <si>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</si>
  <si>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</si>
  <si>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</si>
  <si>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</si>
  <si>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</si>
  <si>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</si>
  <si>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</si>
  <si>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</si>
  <si>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</si>
  <si>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</si>
  <si>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</si>
  <si>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</si>
  <si>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</si>
  <si>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</si>
  <si>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</si>
  <si>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</si>
  <si>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</si>
  <si>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</si>
  <si>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</si>
  <si>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</si>
  <si>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</si>
  <si>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</si>
  <si>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</si>
  <si>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</si>
  <si>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</si>
  <si>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</si>
  <si>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</si>
  <si>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</si>
  <si>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</si>
  <si>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</si>
  <si>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</si>
  <si>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</si>
  <si>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</si>
  <si>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</si>
  <si>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</si>
  <si>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</si>
  <si>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</si>
  <si>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</si>
  <si>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</si>
  <si>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</si>
  <si>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</si>
  <si>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</si>
  <si>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</si>
  <si>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</si>
  <si>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</si>
  <si>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</si>
  <si>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</si>
  <si>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</si>
  <si>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</si>
  <si>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</si>
  <si>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</si>
  <si>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</si>
  <si>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</si>
  <si>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</si>
  <si>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</si>
  <si>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</si>
  <si>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</si>
  <si>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</si>
  <si>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</si>
  <si>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</si>
  <si>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</si>
  <si>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</si>
  <si>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</si>
  <si>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</si>
  <si>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</si>
  <si>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</si>
  <si>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</si>
  <si>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</si>
  <si>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</si>
  <si>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</si>
  <si>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</si>
  <si>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</si>
  <si>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</si>
  <si>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</si>
  <si>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</si>
  <si>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</si>
  <si>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</si>
  <si>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</si>
  <si>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</si>
  <si>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</si>
  <si>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</si>
  <si>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</si>
  <si>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</si>
  <si>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</si>
  <si>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</si>
  <si>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</si>
  <si>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</si>
  <si>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</si>
  <si>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</si>
  <si>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</si>
  <si>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</si>
  <si>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</si>
  <si>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</si>
  <si>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</si>
  <si>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</si>
  <si>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</si>
  <si>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</si>
  <si>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</si>
  <si>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</si>
  <si>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</si>
  <si>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</si>
  <si>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</si>
  <si>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</si>
  <si>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</si>
  <si>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</si>
  <si>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</si>
  <si>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</si>
  <si>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</si>
  <si>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</si>
  <si>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</si>
  <si>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</si>
  <si>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</si>
  <si>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</si>
  <si>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</si>
  <si>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</si>
  <si>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</si>
  <si>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</si>
  <si>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</si>
  <si>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</si>
  <si>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</si>
  <si>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</si>
  <si>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</si>
  <si>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</si>
  <si>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</si>
  <si>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</si>
  <si>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</si>
  <si>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</si>
  <si>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</si>
  <si>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</si>
  <si>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</si>
  <si>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</si>
  <si>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</si>
  <si>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</si>
  <si>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</si>
  <si>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</si>
  <si>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</si>
  <si>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</si>
  <si>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</si>
  <si>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</si>
  <si>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</si>
  <si>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</si>
  <si>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</si>
  <si>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</si>
  <si>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</si>
  <si>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</si>
  <si>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</si>
  <si>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</si>
  <si>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</si>
  <si>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</si>
  <si>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</si>
  <si>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</si>
  <si>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</si>
  <si>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</si>
  <si>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</si>
  <si>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</si>
  <si>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</si>
  <si>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</si>
  <si>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</si>
  <si>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</si>
  <si>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</si>
  <si>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</si>
  <si>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</si>
  <si>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</si>
  <si>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</si>
  <si>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</si>
  <si>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</si>
  <si>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</si>
  <si>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</si>
  <si>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</si>
  <si>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</si>
  <si>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</si>
  <si>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</si>
  <si>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</si>
  <si>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</si>
  <si>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</si>
  <si>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</si>
  <si>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</si>
  <si>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</si>
  <si>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</si>
  <si>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</si>
  <si>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</si>
  <si>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</si>
  <si>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</si>
  <si>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</si>
  <si>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</si>
  <si>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</si>
  <si>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</si>
  <si>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</si>
  <si>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</si>
  <si>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</si>
  <si>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</si>
  <si>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</si>
  <si>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</si>
  <si>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</si>
  <si>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</si>
  <si>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</si>
  <si>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</si>
  <si>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</si>
  <si>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</si>
  <si>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</si>
  <si>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</si>
  <si>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</si>
  <si>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</si>
  <si>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</si>
  <si>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</si>
  <si>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</si>
  <si>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</si>
  <si>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</si>
  <si>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</si>
  <si>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</si>
  <si>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</si>
  <si>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</si>
  <si>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</si>
  <si>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</si>
  <si>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</si>
  <si>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</si>
  <si>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</si>
  <si>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</si>
  <si>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</si>
  <si>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</si>
  <si>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</si>
  <si>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</si>
  <si>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</si>
  <si>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</si>
  <si>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</si>
  <si>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</si>
  <si>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</si>
  <si>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</si>
  <si>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</si>
  <si>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</si>
  <si>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</si>
  <si>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</si>
  <si>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</si>
  <si>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</si>
  <si>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</si>
  <si>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</si>
  <si>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</si>
  <si>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</si>
  <si>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</si>
  <si>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</si>
  <si>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</si>
  <si>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</si>
  <si>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</si>
  <si>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</si>
  <si>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</si>
  <si>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</si>
  <si>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</si>
  <si>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</si>
  <si>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</si>
  <si>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</si>
  <si>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</si>
  <si>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</si>
  <si>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</si>
  <si>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</si>
  <si>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</si>
  <si>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</si>
  <si>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</si>
  <si>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</si>
  <si>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</si>
  <si>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</si>
  <si>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</si>
  <si>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</si>
  <si>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</si>
  <si>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</si>
  <si>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</si>
  <si>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</si>
  <si>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</si>
  <si>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</si>
  <si>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</si>
  <si>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</si>
  <si>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</si>
  <si>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</si>
  <si>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</si>
  <si>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</si>
  <si>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</si>
  <si>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</si>
  <si>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</si>
  <si>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</si>
  <si>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</si>
  <si>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</si>
  <si>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</si>
  <si>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</si>
  <si>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</si>
  <si>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</si>
  <si>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</si>
  <si>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</si>
  <si>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</si>
  <si>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</si>
  <si>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</si>
  <si>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</si>
  <si>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</si>
  <si>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</si>
  <si>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</si>
  <si>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</si>
  <si>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</si>
  <si>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</si>
  <si>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</si>
  <si>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</si>
  <si>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</si>
  <si>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</si>
  <si>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</si>
  <si>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</si>
  <si>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</si>
  <si>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</si>
  <si>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</si>
  <si>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</si>
  <si>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</si>
  <si>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</si>
  <si>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</si>
  <si>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</si>
  <si>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</si>
  <si>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</si>
  <si>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</si>
  <si>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</si>
  <si>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</si>
  <si>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</si>
  <si>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</si>
  <si>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</si>
  <si>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</si>
  <si>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</si>
  <si>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</si>
  <si>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</si>
  <si>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</si>
  <si>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</si>
  <si>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</si>
  <si>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</si>
  <si>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</si>
  <si>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</si>
  <si>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</si>
  <si>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</si>
  <si>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</si>
  <si>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</si>
  <si>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</si>
  <si>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</si>
  <si>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</si>
  <si>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</si>
  <si>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</si>
  <si>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</si>
  <si>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</si>
  <si>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</si>
  <si>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</si>
  <si>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</si>
  <si>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</si>
  <si>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</si>
  <si>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</si>
  <si>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</si>
  <si>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</si>
  <si>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</si>
  <si>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</si>
  <si>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</si>
  <si>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</si>
  <si>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</si>
  <si>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</si>
  <si>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</si>
  <si>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</si>
  <si>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</si>
  <si>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</si>
  <si>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</si>
  <si>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</si>
  <si>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</si>
  <si>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</si>
  <si>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</si>
  <si>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</si>
  <si>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</si>
  <si>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</si>
  <si>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</si>
  <si>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</si>
  <si>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</si>
  <si>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</si>
  <si>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</si>
  <si>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</si>
  <si>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</si>
  <si>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</si>
  <si>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</si>
  <si>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</si>
  <si>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</si>
  <si>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</si>
  <si>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</si>
  <si>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</si>
  <si>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</si>
  <si>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</si>
  <si>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</si>
  <si>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</si>
  <si>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</si>
  <si>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</si>
  <si>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</si>
  <si>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</si>
  <si>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</si>
  <si>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</si>
  <si>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</si>
  <si>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</si>
  <si>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</si>
  <si>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</si>
  <si>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</si>
  <si>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</si>
  <si>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</si>
  <si>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</si>
  <si>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</si>
  <si>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</si>
  <si>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</si>
  <si>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</si>
  <si>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</si>
  <si>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</si>
  <si>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</si>
  <si>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</si>
  <si>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</si>
  <si>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</si>
  <si>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</si>
  <si>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</si>
  <si>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</si>
  <si>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</si>
  <si>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</si>
  <si>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</si>
  <si>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</si>
  <si>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</si>
  <si>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</si>
  <si>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</si>
  <si>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</si>
  <si>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</si>
  <si>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</si>
  <si>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</si>
  <si>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</si>
  <si>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</si>
  <si>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</si>
  <si>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</si>
  <si>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</si>
  <si>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</si>
  <si>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</si>
  <si>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</si>
  <si>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</si>
  <si>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</si>
  <si>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</si>
  <si>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</si>
  <si>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</si>
  <si>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</si>
  <si>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</si>
  <si>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</si>
  <si>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</si>
  <si>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</si>
  <si>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</si>
  <si>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</si>
  <si>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</si>
  <si>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</si>
  <si>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</si>
  <si>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</si>
  <si>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</si>
  <si>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</si>
  <si>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</si>
  <si>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</si>
  <si>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</si>
  <si>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</si>
  <si>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</si>
  <si>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</si>
  <si>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</si>
  <si>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</si>
  <si>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</si>
  <si>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</si>
  <si>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</si>
  <si>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</si>
  <si>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</si>
  <si>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</si>
  <si>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</si>
  <si>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</si>
  <si>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</si>
  <si>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</si>
  <si>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</si>
  <si>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</si>
  <si>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</si>
  <si>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</si>
  <si>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</si>
  <si>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</si>
  <si>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</si>
  <si>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</si>
  <si>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</si>
  <si>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</si>
  <si>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</si>
  <si>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</si>
  <si>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</si>
  <si>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</si>
  <si>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</si>
  <si>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</si>
  <si>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</si>
  <si>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</si>
  <si>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</si>
  <si>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</si>
  <si>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</si>
  <si>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</si>
  <si>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</si>
  <si>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</si>
  <si>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</si>
  <si>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</si>
  <si>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</si>
  <si>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</si>
  <si>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</si>
  <si>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</si>
  <si>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</si>
  <si>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</si>
  <si>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</si>
  <si>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</si>
  <si>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</si>
  <si>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</si>
  <si>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</si>
  <si>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</si>
  <si>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</si>
  <si>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</si>
  <si>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</si>
  <si>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</si>
  <si>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</si>
  <si>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</si>
  <si>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</si>
  <si>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</si>
  <si>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</si>
  <si>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</si>
  <si>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</si>
  <si>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</si>
  <si>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</si>
  <si>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</si>
  <si>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</si>
  <si>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</si>
  <si>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</si>
  <si>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</si>
  <si>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</si>
  <si>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</si>
  <si>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</si>
  <si>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</si>
  <si>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</si>
  <si>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</si>
  <si>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</si>
  <si>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</si>
  <si>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</si>
  <si>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</si>
  <si>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</si>
  <si>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</si>
  <si>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</si>
  <si>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</si>
  <si>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</si>
  <si>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</si>
  <si>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</si>
  <si>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</si>
  <si>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</si>
  <si>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</si>
  <si>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</si>
  <si>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</si>
  <si>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</si>
  <si>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</si>
  <si>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</si>
  <si>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</si>
  <si>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</si>
  <si>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</si>
  <si>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</si>
  <si>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</si>
  <si>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</si>
  <si>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</si>
  <si>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</si>
  <si>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</si>
  <si>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</si>
  <si>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</si>
  <si>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</si>
  <si>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</si>
  <si>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</si>
  <si>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</si>
  <si>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</si>
  <si>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</si>
  <si>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</si>
  <si>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</si>
  <si>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</si>
  <si>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</si>
  <si>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</si>
  <si>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</si>
  <si>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</si>
  <si>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</si>
  <si>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</si>
  <si>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</si>
  <si>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</si>
  <si>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</si>
  <si>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</si>
  <si>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</si>
  <si>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</si>
  <si>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</si>
  <si>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</si>
  <si>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</si>
  <si>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</si>
  <si>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</si>
  <si>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</si>
  <si>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</si>
  <si>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</si>
  <si>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</si>
  <si>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</si>
  <si>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</si>
  <si>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</si>
  <si>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</si>
  <si>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</si>
  <si>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</si>
  <si>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</si>
  <si>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</si>
  <si>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</si>
  <si>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</si>
  <si>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</si>
  <si>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</si>
  <si>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</si>
  <si>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</si>
  <si>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</si>
  <si>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</si>
  <si>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</si>
  <si>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</si>
  <si>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</si>
  <si>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</si>
  <si>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</si>
  <si>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</si>
  <si>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</si>
  <si>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</si>
  <si>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</si>
  <si>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</si>
  <si>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</si>
  <si>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</si>
  <si>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</si>
  <si>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</si>
  <si>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</si>
  <si>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</si>
  <si>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</si>
  <si>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</si>
  <si>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</si>
  <si>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</si>
  <si>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</si>
  <si>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</si>
  <si>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</si>
  <si>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</si>
  <si>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</si>
  <si>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</si>
  <si>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</si>
  <si>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</si>
  <si>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</si>
  <si>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</si>
  <si>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</si>
  <si>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</si>
  <si>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</si>
  <si>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</si>
  <si>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</si>
  <si>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</si>
  <si>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</si>
  <si>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</si>
  <si>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</si>
  <si>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</si>
  <si>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</si>
  <si>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</si>
  <si>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</si>
  <si>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</si>
  <si>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</si>
  <si>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</si>
  <si>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</si>
  <si>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</si>
  <si>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</si>
  <si>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</si>
  <si>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</si>
  <si>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</si>
  <si>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</si>
  <si>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</si>
  <si>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</si>
  <si>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</si>
  <si>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</si>
  <si>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</si>
  <si>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</si>
  <si>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</si>
  <si>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</si>
  <si>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</si>
  <si>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</si>
  <si>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</si>
  <si>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</si>
  <si>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</si>
  <si>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</si>
  <si>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</si>
  <si>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</si>
  <si>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</si>
  <si>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</si>
  <si>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</si>
  <si>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</si>
  <si>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</si>
  <si>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</si>
  <si>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</si>
  <si>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</si>
  <si>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</si>
  <si>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</si>
  <si>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</si>
  <si>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</si>
  <si>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</si>
  <si>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</si>
  <si>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</si>
  <si>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</si>
  <si>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</si>
  <si>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</si>
  <si>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</si>
  <si>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</si>
  <si>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</si>
  <si>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</si>
  <si>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</si>
  <si>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</si>
  <si>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</si>
  <si>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</si>
  <si>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</si>
  <si>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</si>
  <si>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</si>
  <si>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</si>
  <si>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</si>
  <si>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</si>
  <si>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</si>
  <si>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</si>
  <si>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</si>
  <si>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</si>
  <si>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</si>
  <si>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</si>
  <si>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</si>
  <si>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</si>
  <si>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</si>
  <si>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</si>
  <si>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</si>
  <si>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</si>
  <si>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</si>
  <si>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</si>
  <si>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</si>
  <si>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</si>
  <si>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</si>
  <si>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</si>
  <si>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</si>
  <si>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</si>
  <si>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</si>
  <si>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</si>
  <si>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</si>
  <si>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</si>
  <si>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</si>
  <si>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</si>
  <si>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</si>
  <si>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</si>
  <si>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</si>
  <si>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</si>
  <si>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</si>
  <si>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</si>
  <si>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</si>
  <si>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</si>
  <si>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</si>
  <si>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</si>
  <si>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</si>
  <si>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</si>
  <si>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</si>
  <si>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</si>
  <si>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</si>
  <si>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</si>
  <si>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</si>
  <si>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</si>
  <si>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</si>
  <si>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</si>
  <si>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</si>
  <si>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</si>
  <si>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</si>
  <si>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</si>
  <si>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</si>
  <si>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</si>
  <si>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</si>
  <si>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</si>
  <si>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</si>
  <si>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</si>
  <si>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</si>
  <si>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</si>
  <si>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</si>
  <si>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</si>
  <si>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</si>
  <si>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</si>
  <si>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</si>
  <si>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</si>
  <si>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</si>
  <si>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</si>
  <si>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</si>
  <si>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</si>
  <si>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</si>
  <si>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</si>
  <si>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</si>
  <si>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</si>
  <si>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</si>
  <si>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</si>
  <si>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</si>
  <si>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</si>
  <si>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</si>
  <si>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</si>
  <si>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</si>
  <si>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</si>
  <si>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</si>
  <si>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</si>
  <si>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</si>
  <si>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</si>
  <si>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</si>
  <si>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</si>
  <si>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</si>
  <si>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</si>
  <si>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</si>
  <si>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</si>
  <si>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</si>
  <si>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</si>
  <si>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</si>
  <si>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</si>
  <si>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</si>
  <si>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</si>
  <si>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</si>
  <si>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</si>
  <si>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</si>
  <si>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</si>
  <si>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</si>
  <si>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</si>
  <si>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</si>
  <si>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</si>
  <si>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</si>
  <si>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</si>
  <si>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</si>
  <si>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</si>
  <si>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</si>
  <si>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</si>
  <si>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</si>
  <si>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</si>
  <si>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</si>
  <si>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</si>
  <si>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</si>
  <si>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</si>
  <si>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</si>
  <si>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</si>
  <si>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</si>
  <si>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</si>
  <si>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</si>
  <si>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</si>
  <si>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</si>
  <si>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</si>
  <si>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</si>
  <si>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</si>
  <si>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</si>
  <si>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</si>
  <si>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</si>
  <si>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</si>
  <si>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</si>
  <si>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</si>
  <si>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</si>
  <si>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</si>
  <si>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</si>
  <si>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</si>
  <si>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</si>
  <si>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</si>
  <si>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</si>
  <si>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</si>
  <si>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</si>
  <si>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</si>
  <si>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</si>
  <si>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</si>
  <si>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</si>
  <si>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</si>
  <si>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</si>
  <si>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</si>
  <si>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</si>
  <si>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</si>
  <si>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</si>
  <si>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</si>
  <si>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</si>
  <si>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</si>
  <si>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</si>
  <si>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</si>
  <si>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</si>
  <si>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</si>
  <si>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</si>
  <si>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</si>
  <si>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</si>
  <si>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</si>
  <si>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</si>
  <si>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</si>
  <si>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</si>
  <si>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</si>
  <si>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</si>
  <si>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</si>
  <si>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</si>
  <si>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</si>
  <si>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</si>
  <si>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</si>
  <si>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</si>
  <si>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</si>
  <si>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</si>
  <si>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</si>
  <si>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</si>
  <si>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</si>
  <si>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</si>
  <si>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</si>
  <si>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</si>
  <si>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</si>
  <si>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</si>
  <si>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</si>
  <si>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</si>
  <si>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</si>
  <si>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</si>
  <si>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</si>
  <si>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</si>
  <si>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</si>
  <si>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</si>
  <si>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</si>
  <si>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</si>
  <si>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</si>
  <si>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</si>
  <si>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</si>
  <si>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</si>
  <si>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</si>
  <si>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</si>
  <si>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</si>
  <si>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</si>
  <si>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</si>
  <si>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</si>
  <si>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</si>
  <si>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</si>
  <si>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</si>
  <si>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</si>
  <si>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</si>
  <si>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</si>
  <si>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</si>
  <si>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</si>
  <si>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</si>
  <si>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</si>
  <si>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</si>
  <si>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</si>
  <si>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</si>
  <si>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</si>
  <si>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</si>
  <si>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</si>
  <si>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</si>
  <si>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</si>
  <si>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</si>
  <si>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</si>
  <si>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</si>
  <si>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</si>
  <si>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</si>
  <si>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</si>
  <si>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</si>
  <si>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</si>
  <si>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</si>
  <si>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</si>
  <si>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</si>
  <si>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</si>
  <si>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</si>
  <si>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</si>
  <si>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</si>
  <si>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</si>
  <si>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</si>
  <si>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</si>
  <si>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</si>
  <si>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</si>
  <si>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</si>
  <si>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</si>
  <si>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</si>
  <si>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</si>
  <si>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</si>
  <si>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</si>
  <si>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</si>
  <si>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</si>
  <si>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</si>
  <si>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</si>
  <si>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</si>
  <si>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</si>
  <si>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</si>
  <si>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</si>
  <si>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</si>
  <si>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</si>
  <si>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</si>
  <si>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</si>
  <si>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</si>
  <si>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</si>
  <si>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</si>
  <si>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</si>
  <si>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</si>
  <si>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</si>
  <si>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</si>
  <si>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</si>
  <si>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</si>
  <si>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</si>
  <si>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</si>
  <si>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</si>
  <si>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</si>
  <si>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</si>
  <si>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</si>
  <si>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</si>
  <si>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</si>
  <si>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</si>
  <si>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</si>
  <si>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</si>
  <si>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</si>
  <si>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</si>
  <si>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</si>
  <si>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</si>
  <si>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</si>
  <si>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</si>
  <si>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</si>
  <si>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</si>
  <si>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</si>
  <si>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</si>
  <si>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</si>
  <si>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</si>
  <si>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</si>
  <si>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</si>
  <si>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</si>
  <si>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</si>
  <si>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</si>
  <si>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</si>
  <si>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</si>
  <si>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</si>
  <si>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</si>
  <si>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</si>
  <si>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</si>
  <si>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</si>
  <si>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</si>
  <si>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</si>
  <si>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</si>
  <si>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</si>
  <si>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</si>
  <si>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</si>
  <si>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</si>
  <si>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</si>
  <si>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</si>
  <si>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</si>
  <si>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</si>
  <si>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</si>
  <si>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</si>
  <si>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</si>
  <si>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</si>
  <si>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</si>
  <si>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</si>
  <si>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</si>
  <si>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</si>
  <si>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</si>
  <si>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</si>
  <si>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</si>
  <si>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</si>
  <si>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</si>
  <si>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</si>
  <si>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</si>
  <si>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</si>
  <si>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</si>
  <si>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</si>
  <si>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</si>
  <si>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</si>
  <si>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</si>
  <si>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</si>
  <si>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</si>
  <si>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</si>
  <si>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</si>
  <si>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</si>
  <si>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</si>
  <si>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</si>
  <si>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</si>
  <si>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</si>
  <si>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</si>
  <si>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</si>
  <si>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</si>
  <si>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</si>
  <si>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</si>
  <si>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</si>
  <si>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</si>
  <si>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</si>
  <si>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</si>
  <si>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</si>
  <si>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</si>
  <si>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</si>
  <si>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</si>
  <si>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</si>
  <si>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</si>
  <si>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</si>
  <si>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</si>
  <si>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</si>
  <si>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</si>
  <si>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</si>
  <si>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</si>
  <si>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</si>
  <si>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</si>
  <si>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</si>
  <si>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</si>
  <si>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</si>
  <si>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</si>
  <si>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</si>
  <si>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</si>
  <si>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</si>
  <si>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</si>
  <si>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</si>
  <si>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</si>
  <si>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</si>
  <si>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</si>
  <si>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</si>
  <si>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</si>
  <si>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</si>
  <si>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</si>
  <si>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</si>
  <si>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</si>
  <si>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</si>
  <si>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</si>
  <si>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</si>
  <si>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</si>
  <si>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</si>
  <si>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</si>
  <si>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</si>
  <si>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</si>
  <si>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</si>
  <si>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</si>
  <si>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</si>
  <si>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</si>
  <si>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</si>
  <si>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</si>
  <si>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</si>
  <si>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</si>
  <si>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</si>
  <si>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</si>
  <si>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</si>
  <si>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</si>
  <si>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</si>
  <si>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</si>
  <si>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</si>
  <si>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</si>
  <si>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</si>
  <si>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</si>
  <si>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</si>
  <si>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</si>
  <si>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</si>
  <si>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</si>
  <si>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</si>
  <si>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</si>
  <si>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</si>
  <si>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</si>
  <si>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</si>
  <si>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</si>
  <si>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</si>
  <si>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</si>
  <si>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</si>
  <si>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</si>
  <si>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</si>
  <si>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</si>
  <si>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</si>
  <si>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</si>
  <si>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</si>
  <si>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</si>
  <si>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</si>
  <si>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</si>
  <si>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</si>
  <si>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</si>
  <si>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</si>
  <si>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</si>
  <si>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</si>
  <si>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</si>
  <si>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</si>
  <si>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</si>
  <si>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</si>
  <si>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</si>
  <si>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</si>
  <si>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</si>
  <si>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</si>
  <si>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</si>
  <si>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</si>
  <si>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</si>
  <si>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</si>
  <si>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</si>
  <si>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</si>
  <si>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</si>
  <si>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</si>
  <si>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</si>
  <si>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</si>
  <si>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</si>
  <si>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</si>
  <si>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</si>
  <si>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</si>
  <si>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</si>
  <si>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</si>
  <si>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</si>
  <si>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</si>
  <si>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</si>
  <si>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</si>
  <si>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</si>
  <si>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</si>
  <si>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</si>
  <si>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</si>
  <si>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</si>
  <si>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</si>
  <si>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</si>
  <si>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</si>
  <si>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</si>
  <si>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</si>
  <si>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</si>
  <si>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</si>
  <si>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</si>
  <si>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</si>
  <si>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</si>
  <si>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</si>
  <si>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</si>
  <si>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</si>
  <si>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</si>
  <si>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</si>
  <si>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</si>
  <si>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</si>
  <si>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</si>
  <si>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</si>
  <si>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</si>
  <si>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</si>
  <si>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</si>
  <si>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</si>
  <si>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</si>
  <si>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</si>
  <si>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</si>
  <si>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</si>
  <si>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</si>
  <si>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</si>
  <si>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</si>
  <si>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</si>
  <si>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</si>
  <si>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</si>
  <si>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</si>
  <si>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</si>
  <si>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</si>
  <si>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</si>
  <si>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</si>
  <si>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</si>
  <si>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</si>
  <si>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</si>
  <si>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</si>
  <si>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</si>
  <si>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</si>
  <si>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</si>
  <si>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</si>
  <si>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</si>
  <si>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</si>
  <si>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</si>
  <si>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</si>
  <si>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</si>
  <si>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</si>
  <si>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</si>
  <si>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</si>
  <si>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</si>
  <si>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</si>
  <si>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</si>
  <si>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</si>
  <si>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</si>
  <si>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</si>
  <si>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</si>
  <si>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</si>
  <si>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</si>
  <si>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</si>
  <si>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</si>
  <si>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</si>
  <si>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</si>
  <si>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</si>
  <si>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</si>
  <si>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</si>
  <si>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</si>
  <si>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</si>
  <si>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</si>
  <si>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</si>
  <si>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</si>
  <si>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</si>
  <si>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</si>
  <si>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</si>
  <si>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</si>
  <si>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</si>
  <si>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</si>
  <si>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</si>
  <si>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</si>
  <si>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</si>
  <si>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</si>
  <si>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</si>
  <si>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</si>
  <si>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</si>
  <si>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</si>
  <si>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</si>
  <si>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</si>
  <si>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</si>
  <si>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</si>
  <si>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</si>
  <si>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</si>
  <si>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</si>
  <si>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</si>
  <si>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</si>
  <si>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</si>
  <si>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</si>
  <si>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</si>
  <si>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</si>
  <si>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</si>
  <si>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</si>
  <si>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</si>
  <si>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</si>
  <si>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</si>
  <si>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</si>
  <si>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</si>
  <si>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</si>
  <si>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</si>
  <si>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</si>
  <si>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</si>
  <si>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</si>
  <si>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</si>
  <si>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</si>
  <si>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</si>
  <si>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</si>
  <si>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</si>
  <si>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</si>
  <si>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</si>
  <si>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</si>
  <si>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</si>
  <si>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</si>
  <si>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</si>
  <si>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</si>
  <si>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</si>
  <si>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</si>
  <si>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</si>
  <si>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</si>
  <si>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</si>
  <si>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</si>
  <si>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</si>
  <si>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</si>
  <si>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</si>
  <si>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</si>
  <si>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</si>
  <si>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</si>
  <si>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</si>
  <si>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</si>
  <si>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</si>
  <si>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</si>
  <si>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</si>
  <si>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</si>
  <si>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</si>
  <si>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</si>
  <si>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</si>
  <si>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</si>
  <si>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</si>
  <si>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</si>
  <si>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</si>
  <si>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</si>
  <si>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</si>
  <si>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</si>
  <si>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</si>
  <si>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</si>
  <si>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</si>
  <si>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</si>
  <si>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</si>
  <si>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</si>
  <si>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</si>
  <si>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</si>
  <si>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</si>
  <si>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</si>
  <si>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</si>
  <si>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</si>
  <si>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</si>
  <si>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</si>
  <si>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</si>
  <si>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</si>
  <si>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</si>
  <si>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</si>
  <si>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</si>
  <si>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</si>
  <si>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</si>
  <si>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</si>
  <si>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</si>
  <si>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</si>
  <si>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</si>
  <si>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</si>
  <si>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</si>
  <si>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</si>
  <si>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</si>
  <si>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</si>
  <si>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</si>
  <si>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</si>
  <si>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</si>
  <si>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</si>
  <si>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</si>
  <si>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</si>
  <si>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</si>
  <si>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</si>
  <si>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</si>
  <si>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</si>
  <si>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</si>
  <si>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</si>
  <si>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</si>
  <si>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</si>
  <si>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</si>
  <si>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</si>
  <si>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</si>
  <si>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</si>
  <si>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</si>
  <si>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</si>
  <si>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</si>
  <si>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</si>
  <si>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</si>
  <si>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</si>
  <si>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</si>
  <si>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</si>
  <si>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</si>
  <si>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</si>
  <si>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</si>
  <si>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</si>
  <si>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</si>
  <si>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</si>
  <si>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</si>
  <si>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</si>
  <si>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</si>
  <si>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</si>
  <si>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</si>
  <si>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</si>
  <si>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</si>
  <si>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</si>
  <si>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</si>
  <si>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</si>
  <si>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</si>
  <si>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</si>
  <si>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</si>
  <si>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</si>
  <si>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</si>
  <si>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</si>
  <si>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</si>
  <si>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</si>
  <si>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</si>
  <si>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</si>
  <si>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</si>
  <si>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</si>
  <si>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</si>
  <si>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</si>
  <si>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</si>
  <si>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</si>
  <si>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</si>
  <si>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</si>
  <si>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</si>
  <si>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</si>
  <si>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</si>
  <si>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</si>
  <si>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</si>
  <si>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</si>
  <si>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</si>
  <si>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</si>
  <si>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</si>
  <si>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</si>
  <si>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</si>
  <si>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</si>
  <si>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</si>
  <si>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</si>
  <si>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</si>
  <si>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</si>
  <si>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</si>
  <si>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</si>
  <si>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</si>
  <si>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</si>
  <si>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</si>
  <si>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</si>
  <si>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</si>
  <si>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</si>
  <si>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</si>
  <si>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</si>
  <si>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</si>
  <si>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</si>
  <si>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</si>
  <si>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</si>
  <si>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</si>
  <si>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</si>
  <si>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</si>
  <si>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</si>
  <si>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</si>
  <si>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</si>
  <si>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</si>
  <si>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</si>
  <si>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</si>
  <si>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</si>
  <si>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</si>
  <si>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</si>
  <si>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</si>
  <si>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</si>
  <si>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</si>
  <si>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</si>
  <si>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</si>
  <si>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</si>
  <si>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</si>
  <si>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</si>
  <si>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</si>
  <si>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</si>
  <si>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</si>
  <si>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</si>
  <si>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</si>
  <si>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</si>
  <si>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</si>
  <si>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</si>
  <si>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</si>
  <si>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</si>
  <si>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</si>
  <si>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</si>
  <si>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</si>
  <si>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</si>
  <si>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</si>
  <si>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</si>
  <si>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</si>
  <si>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</si>
  <si>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</si>
  <si>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</si>
  <si>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</si>
  <si>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</si>
  <si>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</si>
  <si>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</si>
  <si>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</si>
  <si>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</si>
  <si>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</si>
  <si>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</si>
  <si>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</si>
  <si>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</si>
  <si>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</si>
  <si>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</si>
  <si>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</si>
  <si>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</si>
  <si>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</si>
  <si>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</si>
  <si>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</si>
  <si>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</si>
  <si>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</si>
  <si>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</si>
  <si>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</si>
  <si>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</si>
  <si>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</si>
  <si>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</si>
  <si>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</si>
  <si>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</si>
  <si>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</si>
  <si>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</si>
  <si>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</si>
  <si>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</si>
  <si>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</si>
  <si>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</si>
  <si>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</si>
  <si>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</si>
  <si>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</si>
  <si>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</si>
  <si>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</si>
  <si>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</si>
  <si>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</si>
  <si>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</si>
  <si>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</si>
  <si>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</si>
  <si>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</si>
  <si>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</si>
  <si>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</si>
  <si>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</si>
  <si>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</si>
  <si>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</si>
  <si>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</si>
  <si>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</si>
  <si>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</si>
  <si>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</si>
  <si>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</si>
  <si>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</si>
  <si>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</si>
  <si>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</si>
  <si>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</si>
  <si>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</si>
  <si>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</si>
  <si>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</si>
  <si>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</si>
  <si>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</si>
  <si>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</si>
  <si>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</si>
  <si>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</si>
  <si>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</si>
  <si>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</si>
  <si>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</si>
  <si>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</si>
  <si>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</si>
  <si>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</si>
  <si>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</si>
  <si>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</si>
  <si>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</si>
  <si>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</si>
  <si>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</si>
  <si>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</si>
  <si>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</si>
  <si>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</si>
  <si>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</si>
  <si>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</si>
  <si>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</si>
  <si>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</si>
  <si>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</si>
  <si>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</si>
  <si>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</si>
  <si>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</si>
  <si>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</si>
  <si>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</si>
  <si>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</si>
  <si>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</si>
  <si>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</si>
  <si>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</si>
  <si>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</si>
  <si>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</si>
  <si>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</si>
  <si>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</si>
  <si>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</si>
  <si>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</si>
  <si>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</si>
  <si>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</si>
  <si>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</si>
  <si>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</si>
  <si>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</si>
  <si>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</si>
  <si>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</si>
  <si>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</si>
  <si>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</si>
  <si>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</si>
  <si>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</si>
  <si>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</si>
  <si>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</si>
  <si>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</si>
  <si>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</si>
  <si>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</si>
  <si>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</si>
  <si>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</si>
  <si>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</si>
  <si>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</si>
  <si>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</si>
  <si>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</si>
  <si>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</si>
  <si>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</si>
  <si>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</si>
  <si>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</si>
  <si>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</si>
  <si>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</si>
  <si>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</si>
  <si>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</si>
  <si>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</si>
  <si>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</si>
  <si>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</si>
  <si>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</si>
  <si>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</si>
  <si>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</si>
  <si>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</si>
  <si>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</si>
  <si>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</si>
  <si>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</si>
  <si>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</si>
  <si>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</si>
  <si>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</si>
  <si>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</si>
  <si>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</si>
  <si>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</si>
  <si>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</si>
  <si>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</si>
  <si>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</si>
  <si>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</si>
  <si>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</si>
  <si>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</si>
  <si>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</si>
  <si>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</si>
  <si>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</si>
  <si>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</si>
  <si>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</si>
  <si>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</si>
  <si>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</si>
  <si>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</si>
  <si>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</si>
  <si>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</si>
  <si>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</si>
  <si>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</si>
  <si>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</si>
  <si>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</si>
  <si>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</si>
  <si>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</si>
  <si>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</si>
  <si>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</si>
  <si>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</si>
  <si>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</si>
  <si>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</si>
  <si>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</si>
  <si>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</si>
  <si>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</si>
  <si>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</si>
  <si>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</si>
  <si>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</si>
  <si>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</si>
  <si>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</si>
  <si>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</si>
  <si>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</si>
  <si>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</si>
  <si>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</si>
  <si>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</si>
  <si>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</si>
  <si>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</si>
  <si>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</si>
  <si>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</si>
  <si>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</si>
  <si>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</si>
  <si>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</si>
  <si>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</si>
  <si>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</si>
  <si>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</si>
  <si>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</si>
  <si>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</si>
  <si>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</si>
  <si>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</si>
  <si>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</si>
  <si>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</si>
  <si>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</si>
  <si>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</si>
  <si>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</si>
  <si>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</si>
  <si>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</si>
  <si>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</si>
  <si>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</si>
  <si>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</si>
  <si>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</si>
  <si>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</si>
  <si>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</si>
  <si>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</si>
  <si>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</si>
  <si>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</si>
  <si>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</si>
  <si>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</si>
  <si>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</si>
  <si>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</si>
  <si>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</si>
  <si>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</si>
  <si>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</si>
  <si>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</si>
  <si>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</si>
  <si>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</si>
  <si>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</si>
  <si>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</si>
  <si>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</si>
  <si>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</si>
  <si>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</si>
  <si>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</si>
  <si>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</si>
  <si>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</si>
  <si>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</si>
  <si>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</si>
  <si>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</si>
  <si>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</si>
  <si>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</si>
  <si>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</si>
  <si>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</si>
  <si>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</si>
  <si>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</si>
  <si>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</si>
  <si>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</si>
  <si>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</si>
  <si>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</si>
  <si>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</si>
  <si>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</si>
  <si>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</si>
  <si>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</si>
  <si>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</si>
  <si>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</si>
  <si>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</si>
  <si>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</si>
  <si>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</si>
  <si>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</si>
  <si>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</si>
  <si>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</si>
  <si>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</si>
  <si>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</si>
  <si>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</si>
  <si>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</si>
  <si>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</si>
  <si>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</si>
  <si>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</si>
  <si>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</si>
  <si>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</si>
  <si>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</si>
  <si>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</si>
  <si>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</si>
  <si>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</si>
  <si>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</si>
  <si>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</si>
  <si>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</si>
  <si>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</si>
  <si>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</si>
  <si>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</si>
  <si>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</si>
  <si>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</si>
  <si>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</si>
  <si>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</si>
  <si>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</si>
  <si>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</si>
  <si>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</si>
  <si>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</si>
  <si>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</si>
  <si>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</si>
  <si>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</si>
  <si>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</si>
  <si>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</si>
  <si>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</si>
  <si>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</si>
  <si>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</si>
  <si>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</si>
  <si>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</si>
  <si>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</si>
  <si>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</si>
  <si>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</si>
  <si>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</si>
  <si>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</si>
  <si>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</si>
  <si>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</si>
  <si>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</si>
  <si>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</si>
  <si>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</si>
  <si>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</si>
  <si>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</si>
  <si>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</si>
  <si>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</si>
  <si>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</si>
  <si>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</si>
  <si>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</si>
  <si>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</si>
  <si>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</si>
  <si>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</si>
  <si>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</si>
  <si>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</si>
  <si>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</si>
  <si>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</si>
  <si>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</si>
  <si>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</si>
  <si>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</si>
  <si>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</si>
  <si>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</si>
  <si>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</si>
  <si>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</si>
  <si>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</si>
  <si>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</si>
  <si>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</si>
  <si>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</si>
  <si>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</si>
  <si>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</si>
  <si>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</si>
  <si>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</si>
  <si>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</si>
  <si>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</si>
  <si>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</si>
  <si>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</si>
  <si>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</si>
  <si>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</si>
  <si>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</si>
  <si>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</si>
  <si>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</si>
  <si>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</si>
  <si>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</si>
  <si>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</si>
  <si>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</si>
  <si>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</si>
  <si>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</si>
  <si>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</si>
  <si>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</si>
  <si>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</si>
  <si>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</si>
  <si>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</si>
  <si>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</si>
  <si>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</si>
  <si>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</si>
  <si>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</si>
  <si>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</si>
  <si>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</si>
  <si>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</si>
  <si>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</si>
  <si>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</si>
  <si>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</si>
  <si>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</si>
  <si>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</si>
  <si>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</si>
  <si>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</si>
  <si>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</si>
  <si>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</si>
  <si>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</si>
  <si>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</si>
  <si>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</si>
  <si>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</si>
  <si>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</si>
  <si>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</si>
  <si>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</si>
  <si>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</si>
  <si>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</si>
  <si>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</si>
  <si>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</si>
  <si>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</si>
  <si>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</si>
  <si>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</si>
  <si>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</si>
  <si>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</si>
  <si>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</si>
  <si>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</si>
  <si>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</si>
  <si>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</si>
  <si>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</si>
  <si>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</si>
  <si>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</si>
  <si>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</si>
  <si>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</si>
  <si>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</si>
  <si>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</si>
  <si>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</si>
  <si>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</si>
  <si>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</si>
  <si>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</si>
  <si>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</si>
  <si>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</si>
  <si>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</si>
  <si>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</si>
  <si>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</si>
  <si>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</si>
  <si>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</si>
  <si>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</si>
  <si>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</si>
  <si>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</si>
  <si>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</si>
  <si>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</si>
  <si>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</si>
  <si>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</si>
  <si>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</si>
  <si>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</si>
  <si>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</si>
  <si>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</si>
  <si>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</si>
  <si>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</si>
  <si>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</si>
  <si>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</si>
  <si>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</si>
  <si>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</si>
  <si>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</si>
  <si>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</si>
  <si>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</si>
  <si>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</si>
  <si>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</si>
  <si>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</si>
  <si>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</si>
  <si>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</si>
  <si>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</si>
  <si>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</si>
  <si>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</si>
  <si>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</si>
  <si>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</si>
  <si>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</si>
  <si>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</si>
  <si>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</si>
  <si>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</si>
  <si>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</si>
  <si>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</si>
  <si>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</si>
  <si>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</si>
  <si>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</si>
  <si>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</si>
  <si>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</si>
  <si>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</si>
  <si>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</si>
  <si>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</si>
  <si>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</si>
  <si>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</si>
  <si>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</si>
  <si>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</si>
  <si>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</si>
  <si>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</si>
  <si>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</si>
  <si>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</si>
  <si>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</si>
  <si>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</si>
  <si>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</si>
  <si>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</si>
  <si>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</si>
  <si>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</si>
  <si>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</si>
  <si>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</si>
  <si>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</si>
  <si>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</si>
  <si>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</si>
  <si>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</si>
  <si>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</si>
  <si>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</si>
  <si>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</si>
  <si>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</si>
  <si>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</si>
  <si>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</si>
  <si>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</si>
  <si>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</si>
  <si>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</si>
  <si>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</si>
  <si>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</si>
  <si>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</si>
  <si>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</si>
  <si>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</si>
  <si>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</si>
  <si>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</si>
  <si>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</si>
  <si>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</si>
  <si>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</si>
  <si>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</si>
  <si>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</si>
  <si>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</si>
  <si>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</si>
  <si>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</si>
  <si>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</si>
  <si>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</si>
  <si>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</si>
  <si>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</si>
  <si>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</si>
  <si>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</si>
  <si>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</si>
  <si>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</si>
  <si>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</si>
  <si>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</si>
  <si>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</si>
  <si>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</si>
  <si>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</si>
  <si>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</si>
  <si>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</si>
  <si>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</si>
  <si>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</si>
  <si>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</si>
  <si>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</si>
  <si>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</si>
  <si>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</si>
  <si>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</si>
  <si>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</si>
  <si>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</si>
  <si>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</si>
  <si>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</si>
  <si>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</si>
  <si>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</si>
  <si>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</si>
  <si>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</si>
  <si>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</si>
  <si>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</si>
  <si>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</si>
  <si>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</si>
  <si>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</si>
  <si>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</si>
  <si>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</si>
  <si>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</si>
  <si>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</si>
  <si>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</si>
  <si>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</si>
  <si>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</si>
  <si>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</si>
  <si>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</si>
  <si>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</si>
  <si>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</si>
  <si>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</si>
  <si>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</si>
  <si>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</si>
  <si>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</si>
  <si>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</si>
  <si>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</si>
  <si>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</si>
  <si>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</si>
  <si>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</si>
  <si>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</si>
  <si>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</si>
  <si>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</si>
  <si>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</si>
  <si>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</si>
  <si>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</si>
  <si>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</si>
  <si>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</si>
  <si>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</si>
  <si>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</si>
  <si>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</si>
  <si>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</si>
  <si>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</si>
  <si>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</si>
  <si>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</si>
  <si>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</si>
  <si>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</si>
  <si>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</si>
  <si>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</si>
  <si>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</si>
  <si>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</si>
  <si>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</si>
  <si>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</si>
  <si>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</si>
  <si>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</si>
  <si>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</si>
  <si>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</si>
  <si>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</si>
  <si>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</si>
  <si>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</si>
  <si>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</si>
  <si>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</si>
  <si>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</si>
  <si>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</si>
  <si>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</si>
  <si>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</si>
  <si>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</si>
  <si>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</si>
  <si>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</si>
  <si>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</si>
  <si>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</si>
  <si>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</si>
  <si>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</si>
  <si>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</si>
  <si>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</si>
  <si>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</si>
  <si>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</si>
  <si>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</si>
  <si>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</si>
  <si>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</si>
  <si>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</si>
  <si>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</si>
  <si>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</si>
  <si>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</si>
  <si>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</si>
  <si>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</si>
  <si>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</si>
  <si>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</si>
  <si>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</si>
  <si>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</si>
  <si>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</si>
  <si>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</si>
  <si>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</si>
  <si>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</si>
  <si>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</si>
  <si>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</si>
  <si>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</si>
  <si>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</si>
  <si>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</si>
  <si>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</si>
  <si>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</si>
  <si>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</si>
  <si>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</si>
  <si>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</si>
  <si>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</si>
  <si>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</si>
  <si>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</si>
  <si>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</si>
  <si>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</si>
  <si>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</si>
  <si>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</si>
  <si>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</si>
  <si>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</si>
  <si>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</si>
  <si>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</si>
  <si>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</si>
  <si>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</si>
  <si>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</si>
  <si>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</si>
  <si>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</si>
  <si>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</si>
  <si>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</si>
  <si>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</si>
  <si>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</si>
  <si>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</si>
  <si>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</si>
  <si>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</si>
  <si>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</si>
  <si>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</si>
  <si>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</si>
  <si>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</si>
  <si>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</si>
  <si>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</si>
  <si>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</si>
  <si>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</si>
  <si>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</si>
  <si>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</si>
  <si>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</si>
  <si>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</si>
  <si>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</si>
  <si>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</si>
  <si>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</si>
  <si>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</si>
  <si>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</si>
  <si>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</si>
  <si>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</si>
  <si>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</si>
  <si>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</si>
  <si>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</si>
  <si>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</si>
  <si>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</si>
  <si>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</si>
  <si>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</si>
  <si>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</si>
  <si>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</si>
  <si>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</si>
  <si>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</si>
  <si>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</si>
  <si>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</si>
  <si>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</si>
  <si>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</si>
  <si>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</si>
  <si>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</si>
  <si>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</si>
  <si>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</si>
  <si>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</si>
  <si>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</si>
  <si>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</si>
  <si>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</si>
  <si>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</si>
  <si>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</si>
  <si>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</si>
  <si>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</si>
  <si>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</si>
  <si>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</si>
  <si>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</si>
  <si>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</si>
  <si>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</si>
  <si>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</si>
  <si>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</si>
  <si>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</si>
  <si>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</si>
  <si>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</si>
  <si>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</si>
  <si>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</si>
  <si>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</si>
  <si>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</si>
  <si>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</si>
  <si>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</si>
  <si>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</si>
  <si>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</si>
  <si>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</si>
  <si>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</si>
  <si>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</si>
  <si>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</si>
  <si>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</si>
  <si>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</si>
  <si>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</si>
  <si>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</si>
  <si>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</si>
  <si>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</si>
  <si>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</si>
  <si>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</si>
  <si>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</si>
  <si>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</si>
  <si>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</si>
  <si>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</si>
  <si>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</si>
  <si>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</si>
  <si>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</si>
  <si>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</si>
  <si>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</si>
  <si>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</si>
  <si>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</si>
  <si>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</si>
  <si>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</si>
  <si>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</si>
  <si>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</si>
  <si>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</si>
  <si>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</si>
  <si>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</si>
  <si>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</si>
  <si>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</si>
  <si>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</si>
  <si>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</si>
  <si>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</si>
  <si>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</si>
  <si>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</si>
  <si>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</si>
  <si>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</si>
  <si>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</si>
  <si>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</si>
  <si>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</si>
  <si>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</si>
  <si>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</si>
  <si>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</si>
  <si>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</si>
  <si>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</si>
  <si>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</si>
  <si>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</si>
  <si>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</si>
  <si>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</si>
  <si>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</si>
  <si>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</si>
  <si>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</si>
  <si>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</si>
  <si>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</si>
  <si>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</si>
  <si>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</si>
  <si>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</si>
  <si>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</si>
  <si>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</si>
  <si>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</si>
  <si>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</si>
  <si>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</si>
  <si>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</si>
  <si>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</si>
  <si>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</si>
  <si>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</si>
  <si>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</si>
  <si>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</si>
  <si>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</si>
  <si>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</si>
  <si>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</si>
  <si>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</si>
  <si>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</si>
  <si>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</si>
  <si>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</si>
  <si>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</si>
  <si>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</si>
  <si>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</si>
  <si>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</si>
  <si>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</si>
  <si>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</si>
  <si>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</si>
  <si>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</si>
  <si>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</si>
  <si>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</si>
  <si>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</si>
  <si>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</si>
  <si>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</si>
  <si>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</si>
  <si>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</si>
  <si>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</si>
  <si>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</si>
  <si>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</si>
  <si>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</si>
  <si>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</si>
  <si>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</si>
  <si>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</si>
  <si>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</si>
  <si>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</si>
  <si>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</si>
  <si>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</si>
  <si>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</si>
  <si>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</si>
  <si>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</si>
  <si>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</si>
  <si>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</si>
  <si>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</si>
  <si>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</si>
  <si>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</si>
  <si>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</si>
  <si>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</si>
  <si>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</si>
  <si>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</si>
  <si>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</si>
  <si>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</si>
  <si>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</si>
  <si>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</si>
  <si>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</si>
  <si>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</si>
  <si>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</si>
  <si>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</si>
  <si>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</si>
  <si>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</si>
  <si>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</si>
  <si>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</si>
  <si>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</si>
  <si>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</si>
  <si>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</si>
  <si>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</si>
  <si>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</si>
  <si>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</si>
  <si>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</si>
  <si>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</si>
  <si>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</si>
  <si>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</si>
  <si>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</si>
  <si>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</si>
  <si>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</si>
  <si>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</si>
  <si>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</si>
  <si>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</si>
  <si>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</si>
  <si>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</si>
  <si>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</si>
  <si>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</si>
  <si>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</si>
  <si>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</si>
  <si>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</si>
  <si>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</si>
  <si>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</si>
  <si>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</si>
  <si>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</si>
  <si>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</si>
  <si>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</si>
  <si>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</si>
  <si>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</si>
  <si>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</si>
  <si>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</si>
  <si>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</si>
  <si>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</si>
  <si>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</si>
  <si>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</si>
  <si>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</si>
  <si>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</si>
  <si>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</si>
  <si>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</si>
  <si>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</si>
  <si>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</si>
  <si>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</si>
  <si>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</si>
  <si>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</si>
  <si>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</si>
  <si>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</si>
  <si>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</si>
  <si>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</si>
  <si>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</si>
  <si>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</si>
  <si>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</si>
  <si>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</si>
  <si>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</si>
  <si>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</si>
  <si>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</si>
  <si>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</si>
  <si>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</si>
  <si>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</si>
  <si>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</si>
  <si>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</si>
  <si>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</si>
  <si>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</si>
  <si>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</si>
  <si>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</si>
  <si>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</si>
  <si>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</si>
  <si>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</si>
  <si>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</si>
  <si>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</si>
  <si>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</si>
  <si>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</si>
  <si>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</si>
  <si>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</si>
  <si>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</si>
  <si>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</si>
  <si>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</si>
  <si>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</si>
  <si>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</si>
  <si>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</si>
  <si>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</si>
  <si>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</si>
  <si>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</si>
  <si>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</si>
  <si>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</si>
  <si>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</si>
  <si>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</si>
  <si>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</si>
  <si>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</si>
  <si>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</si>
  <si>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</si>
  <si>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</si>
  <si>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</si>
  <si>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</si>
  <si>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</si>
  <si>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</si>
  <si>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</si>
  <si>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</si>
  <si>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</si>
  <si>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</si>
  <si>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</si>
  <si>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</si>
  <si>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</si>
  <si>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</si>
  <si>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</si>
  <si>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</si>
  <si>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</si>
  <si>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</si>
  <si>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</si>
  <si>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</si>
  <si>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</si>
  <si>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</si>
  <si>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</si>
  <si>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</si>
  <si>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</si>
  <si>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</si>
  <si>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</si>
  <si>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</si>
  <si>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</si>
  <si>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</si>
  <si>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</si>
  <si>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</si>
  <si>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</si>
  <si>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</si>
  <si>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</si>
  <si>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</si>
  <si>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</si>
  <si>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</si>
  <si>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</si>
  <si>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</si>
  <si>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</si>
  <si>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</si>
  <si>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</si>
  <si>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</si>
  <si>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</si>
  <si>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</si>
  <si>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</si>
  <si>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</si>
  <si>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</si>
  <si>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</si>
  <si>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</si>
  <si>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</si>
  <si>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</si>
  <si>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</si>
  <si>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</si>
  <si>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</si>
  <si>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</si>
  <si>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</si>
  <si>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</si>
  <si>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</si>
  <si>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</si>
  <si>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</si>
  <si>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</si>
  <si>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</si>
  <si>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</si>
  <si>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</si>
  <si>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</si>
  <si>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</si>
  <si>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</si>
  <si>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</si>
  <si>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</si>
  <si>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</si>
  <si>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</si>
  <si>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</si>
  <si>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</si>
  <si>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</si>
  <si>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</si>
  <si>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</si>
  <si>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</si>
  <si>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</si>
  <si>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</si>
  <si>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</si>
  <si>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</si>
  <si>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</si>
  <si>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</si>
  <si>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</si>
  <si>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</si>
  <si>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</si>
  <si>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</si>
  <si>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</si>
  <si>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</si>
  <si>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</si>
  <si>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</si>
  <si>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</si>
  <si>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</si>
  <si>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</si>
  <si>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</si>
  <si>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</si>
  <si>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</si>
  <si>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</si>
  <si>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</si>
  <si>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</si>
  <si>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</si>
  <si>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</si>
  <si>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</si>
  <si>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</si>
  <si>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</si>
  <si>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</si>
  <si>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</si>
  <si>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</si>
  <si>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</si>
  <si>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</si>
  <si>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</si>
  <si>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</si>
  <si>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</si>
  <si>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</si>
  <si>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</si>
  <si>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</si>
  <si>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</si>
  <si>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</si>
  <si>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</si>
  <si>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</si>
  <si>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</si>
  <si>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</si>
  <si>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</si>
  <si>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</si>
  <si>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</si>
  <si>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</si>
  <si>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</si>
  <si>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</si>
  <si>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</si>
  <si>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</si>
  <si>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</si>
  <si>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</si>
  <si>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</si>
  <si>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</si>
  <si>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</si>
  <si>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</si>
  <si>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</si>
  <si>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</si>
  <si>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</si>
  <si>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</si>
  <si>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</si>
  <si>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</si>
  <si>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</si>
  <si>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</si>
  <si>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</si>
  <si>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</si>
  <si>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</si>
  <si>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</si>
  <si>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</si>
  <si>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</si>
  <si>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</si>
  <si>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</si>
  <si>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</si>
  <si>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</si>
  <si>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</si>
  <si>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</si>
  <si>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</si>
  <si>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</si>
  <si>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</si>
  <si>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</si>
  <si>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</si>
  <si>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</si>
  <si>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</si>
  <si>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</si>
  <si>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</si>
  <si>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</si>
  <si>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</si>
  <si>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</si>
  <si>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</si>
  <si>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</si>
  <si>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</si>
  <si>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</si>
  <si>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</si>
  <si>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</si>
  <si>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</si>
  <si>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</si>
  <si>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</si>
  <si>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</si>
  <si>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</si>
  <si>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</si>
  <si>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</si>
  <si>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</si>
  <si>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</si>
  <si>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</si>
  <si>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</si>
  <si>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</si>
  <si>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</si>
  <si>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</si>
  <si>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</si>
  <si>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</si>
  <si>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</si>
  <si>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</si>
  <si>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</si>
  <si>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</si>
  <si>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</si>
  <si>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</si>
  <si>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</si>
  <si>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</si>
  <si>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</si>
  <si>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</si>
  <si>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</si>
  <si>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</si>
  <si>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</si>
  <si>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</si>
  <si>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</si>
  <si>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</si>
  <si>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</si>
  <si>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</si>
  <si>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</si>
  <si>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</si>
  <si>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</si>
  <si>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</si>
  <si>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</si>
  <si>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</si>
  <si>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</si>
  <si>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</si>
  <si>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</si>
  <si>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</si>
  <si>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</si>
  <si>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</si>
  <si>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</si>
  <si>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</si>
  <si>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</si>
  <si>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</si>
  <si>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</si>
  <si>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</si>
  <si>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</si>
  <si>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</si>
  <si>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</si>
  <si>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</si>
  <si>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</si>
  <si>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</si>
  <si>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</si>
  <si>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</si>
  <si>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</si>
  <si>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</si>
  <si>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</si>
  <si>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</si>
  <si>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</si>
  <si>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</si>
  <si>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</si>
  <si>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</si>
  <si>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</si>
  <si>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</si>
  <si>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</si>
  <si>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</si>
  <si>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</si>
  <si>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</si>
  <si>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</si>
  <si>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</si>
  <si>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</si>
  <si>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</si>
  <si>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</si>
  <si>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</si>
  <si>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</si>
  <si>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</si>
  <si>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</si>
  <si>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</si>
  <si>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</si>
  <si>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</si>
  <si>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</si>
  <si>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</si>
  <si>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</si>
  <si>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</si>
  <si>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</si>
  <si>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</si>
  <si>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</si>
  <si>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</si>
  <si>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</si>
  <si>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</si>
  <si>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</si>
  <si>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</si>
  <si>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</si>
  <si>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</si>
  <si>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</si>
  <si>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</si>
  <si>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</si>
  <si>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</si>
  <si>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</si>
  <si>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</si>
  <si>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</si>
  <si>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</si>
  <si>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</si>
  <si>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</si>
  <si>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</si>
  <si>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</si>
  <si>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</si>
  <si>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</si>
  <si>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</si>
  <si>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</si>
  <si>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</si>
  <si>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</si>
  <si>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</si>
  <si>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</si>
  <si>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</si>
  <si>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</si>
  <si>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</si>
  <si>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</si>
  <si>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</si>
  <si>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</si>
  <si>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</si>
  <si>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</si>
  <si>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</si>
  <si>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</si>
  <si>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</si>
  <si>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</si>
  <si>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</si>
  <si>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</si>
  <si>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</si>
  <si>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</si>
  <si>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</si>
  <si>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</si>
  <si>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</si>
  <si>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</si>
  <si>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</si>
  <si>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</si>
  <si>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</si>
  <si>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</si>
  <si>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</si>
  <si>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</si>
  <si>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</si>
  <si>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</si>
  <si>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</si>
  <si>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</si>
  <si>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</si>
  <si>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</si>
  <si>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</si>
  <si>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</si>
  <si>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</si>
  <si>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</si>
  <si>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</si>
  <si>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</si>
  <si>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</si>
  <si>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</si>
  <si>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</si>
  <si>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</si>
  <si>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</si>
  <si>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</si>
  <si>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</si>
  <si>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</si>
  <si>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</si>
  <si>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</si>
  <si>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</si>
  <si>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</si>
  <si>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</si>
  <si>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</si>
  <si>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</si>
  <si>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</si>
  <si>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</si>
  <si>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</si>
  <si>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</si>
  <si>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</si>
  <si>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</si>
  <si>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</si>
  <si>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</si>
  <si>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</si>
  <si>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</si>
  <si>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</si>
  <si>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</si>
  <si>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</si>
  <si>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</si>
  <si>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</si>
  <si>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</si>
  <si>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</si>
  <si>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</si>
  <si>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</si>
  <si>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</si>
  <si>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</si>
  <si>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</si>
  <si>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</si>
  <si>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</si>
  <si>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</si>
  <si>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</si>
  <si>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</si>
  <si>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</si>
  <si>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</si>
  <si>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</si>
  <si>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</si>
  <si>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</si>
  <si>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</si>
  <si>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</si>
  <si>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</si>
  <si>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</si>
  <si>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</si>
  <si>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</si>
  <si>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</si>
  <si>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</si>
  <si>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</si>
  <si>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</si>
  <si>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</si>
  <si>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</si>
  <si>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</si>
  <si>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</si>
  <si>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</si>
  <si>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</si>
  <si>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</si>
  <si>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</si>
  <si>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</si>
  <si>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</si>
  <si>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</si>
  <si>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</si>
  <si>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</si>
  <si>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</si>
  <si>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</si>
  <si>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</si>
  <si>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</si>
  <si>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</si>
  <si>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</si>
  <si>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</si>
  <si>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</si>
  <si>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</si>
  <si>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</si>
  <si>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</si>
  <si>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</si>
  <si>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</si>
  <si>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</si>
  <si>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</si>
  <si>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</si>
  <si>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</si>
  <si>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</si>
  <si>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</si>
  <si>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</si>
  <si>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</si>
  <si>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</si>
  <si>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</si>
  <si>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</si>
  <si>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</si>
  <si>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</si>
  <si>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</si>
  <si>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</si>
  <si>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</si>
  <si>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</si>
  <si>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</si>
  <si>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</si>
  <si>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</si>
  <si>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</si>
  <si>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</si>
  <si>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</si>
  <si>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</si>
  <si>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</si>
  <si>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</si>
  <si>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</si>
  <si>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</si>
  <si>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</si>
  <si>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</si>
  <si>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</si>
  <si>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</si>
  <si>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</si>
  <si>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</si>
  <si>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</si>
  <si>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</si>
  <si>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</si>
  <si>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</si>
  <si>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</si>
  <si>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</si>
  <si>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</si>
  <si>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</si>
  <si>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</si>
  <si>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</si>
  <si>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</si>
  <si>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</si>
  <si>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</si>
  <si>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</si>
  <si>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</si>
  <si>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</si>
  <si>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</si>
  <si>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</si>
  <si>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</si>
  <si>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</si>
  <si>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</si>
  <si>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</si>
  <si>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</si>
  <si>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</si>
  <si>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</si>
  <si>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</si>
  <si>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</si>
  <si>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</si>
  <si>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</si>
  <si>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</si>
  <si>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</si>
  <si>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</si>
  <si>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</si>
  <si>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</si>
  <si>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</si>
  <si>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</si>
  <si>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</si>
  <si>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</si>
  <si>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</si>
  <si>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</si>
  <si>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</si>
  <si>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</si>
  <si>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</si>
  <si>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</si>
  <si>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</si>
  <si>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</si>
  <si>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</si>
  <si>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</si>
  <si>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</si>
  <si>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</si>
  <si>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</si>
  <si>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</si>
  <si>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</si>
  <si>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</si>
  <si>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</si>
  <si>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</si>
  <si>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</si>
  <si>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</si>
  <si>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</si>
  <si>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</si>
  <si>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</si>
  <si>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</si>
  <si>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</si>
  <si>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</si>
  <si>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</si>
  <si>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</si>
  <si>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</si>
  <si>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</si>
  <si>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</si>
  <si>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</si>
  <si>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</si>
  <si>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</si>
  <si>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</si>
  <si>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</si>
  <si>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</si>
  <si>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</si>
  <si>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</si>
  <si>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</si>
  <si>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</si>
  <si>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</si>
  <si>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</si>
  <si>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</si>
  <si>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</si>
  <si>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</si>
  <si>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</si>
  <si>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</si>
  <si>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</si>
  <si>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</si>
  <si>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</si>
  <si>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</si>
  <si>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</si>
  <si>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</si>
  <si>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</si>
  <si>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</si>
  <si>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</si>
  <si>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</si>
  <si>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</si>
  <si>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</si>
  <si>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</si>
  <si>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</si>
  <si>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</si>
  <si>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</si>
  <si>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</si>
  <si>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</si>
  <si>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</si>
  <si>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</si>
  <si>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</si>
  <si>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</si>
  <si>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</si>
  <si>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</si>
  <si>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</si>
  <si>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</si>
  <si>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</si>
  <si>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</si>
  <si>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</si>
  <si>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</si>
  <si>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</si>
  <si>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</si>
  <si>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</si>
  <si>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</si>
  <si>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</si>
  <si>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</si>
  <si>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</si>
  <si>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</si>
  <si>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</si>
  <si>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</si>
  <si>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</si>
  <si>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</si>
  <si>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</si>
  <si>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</si>
  <si>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</si>
  <si>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</si>
  <si>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</si>
  <si>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</si>
  <si>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</si>
  <si>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</si>
  <si>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</si>
  <si>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</si>
  <si>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</si>
  <si>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</si>
  <si>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</si>
  <si>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</si>
  <si>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</si>
  <si>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</si>
  <si>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</si>
  <si>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</si>
  <si>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</si>
  <si>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</si>
  <si>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</si>
  <si>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</si>
  <si>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</si>
  <si>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</si>
  <si>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</si>
  <si>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</si>
  <si>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</si>
  <si>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</si>
  <si>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</si>
  <si>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</si>
  <si>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</si>
  <si>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</si>
  <si>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</si>
  <si>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</si>
  <si>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</si>
  <si>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</si>
  <si>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</si>
  <si>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</si>
  <si>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</si>
  <si>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</si>
  <si>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</si>
  <si>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</si>
  <si>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</si>
  <si>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</si>
  <si>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</si>
  <si>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</si>
  <si>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</si>
  <si>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</si>
  <si>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</si>
  <si>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</si>
  <si>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</si>
  <si>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</si>
  <si>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</si>
  <si>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</si>
  <si>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</si>
  <si>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</si>
  <si>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</si>
  <si>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</si>
  <si>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</si>
  <si>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</si>
  <si>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</si>
  <si>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</si>
  <si>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</si>
  <si>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</si>
  <si>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</si>
  <si>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</si>
  <si>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</si>
  <si>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</si>
  <si>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</si>
  <si>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</si>
  <si>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</si>
  <si>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</si>
  <si>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</si>
  <si>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</si>
  <si>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</si>
  <si>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</si>
  <si>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</si>
  <si>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</si>
  <si>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</si>
  <si>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</si>
  <si>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</si>
  <si>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</si>
  <si>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</si>
  <si>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</si>
  <si>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</si>
  <si>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</si>
  <si>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</si>
  <si>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</si>
  <si>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</si>
  <si>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</si>
  <si>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</si>
  <si>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</si>
  <si>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</si>
  <si>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</si>
  <si>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</si>
  <si>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</si>
  <si>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</si>
  <si>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</si>
  <si>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</si>
  <si>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</si>
  <si>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</si>
  <si>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</si>
  <si>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</si>
  <si>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</si>
  <si>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</si>
  <si>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</si>
  <si>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</si>
  <si>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</si>
  <si>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</si>
  <si>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</si>
  <si>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</si>
  <si>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</si>
  <si>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</si>
  <si>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</si>
  <si>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</si>
  <si>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</si>
  <si>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</si>
  <si>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</si>
  <si>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</si>
  <si>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</si>
  <si>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</si>
  <si>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</si>
  <si>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</si>
  <si>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</si>
  <si>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</si>
  <si>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</si>
  <si>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</si>
  <si>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</si>
  <si>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</si>
  <si>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</si>
  <si>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</si>
  <si>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</si>
  <si>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</si>
  <si>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</si>
  <si>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</si>
  <si>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</si>
  <si>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</si>
  <si>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</si>
  <si>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</si>
  <si>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</si>
  <si>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</si>
  <si>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</si>
  <si>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</si>
  <si>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</si>
  <si>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</si>
  <si>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</si>
  <si>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</si>
  <si>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</si>
  <si>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</si>
  <si>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</si>
  <si>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</si>
  <si>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</si>
  <si>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</si>
  <si>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</si>
  <si>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</si>
  <si>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</si>
  <si>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</si>
  <si>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</si>
  <si>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</si>
  <si>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</si>
  <si>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</si>
  <si>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</si>
  <si>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</si>
  <si>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</si>
  <si>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</si>
  <si>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</si>
  <si>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</si>
  <si>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</si>
  <si>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</si>
  <si>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</si>
  <si>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</si>
  <si>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</si>
  <si>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</si>
  <si>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</si>
  <si>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</si>
  <si>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</si>
  <si>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</si>
  <si>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</si>
  <si>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</si>
  <si>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</si>
  <si>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</si>
  <si>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</si>
  <si>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</si>
  <si>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</si>
  <si>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</si>
  <si>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</si>
  <si>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</si>
  <si>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</si>
  <si>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</si>
  <si>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</si>
  <si>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</si>
  <si>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</si>
  <si>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</si>
  <si>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</si>
  <si>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</si>
  <si>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</si>
  <si>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</si>
  <si>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</si>
  <si>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</si>
  <si>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</si>
  <si>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</si>
  <si>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</si>
  <si>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</si>
  <si>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</si>
  <si>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</si>
  <si>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</si>
  <si>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</si>
  <si>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</si>
  <si>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</si>
  <si>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</si>
  <si>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</si>
  <si>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</si>
  <si>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</si>
  <si>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</si>
  <si>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</si>
  <si>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</si>
  <si>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</si>
  <si>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</si>
  <si>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</si>
  <si>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</si>
  <si>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</si>
  <si>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</si>
  <si>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</si>
  <si>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</si>
  <si>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</si>
  <si>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</si>
  <si>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</si>
  <si>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</si>
  <si>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</si>
  <si>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</si>
  <si>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</si>
  <si>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</si>
  <si>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</si>
  <si>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</si>
  <si>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</si>
  <si>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</si>
  <si>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</si>
  <si>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</si>
  <si>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</si>
  <si>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</si>
  <si>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</si>
  <si>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</si>
  <si>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</si>
  <si>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</si>
  <si>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</si>
  <si>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</si>
  <si>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</si>
  <si>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</si>
  <si>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</si>
  <si>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</si>
  <si>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</si>
  <si>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</si>
  <si>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</si>
  <si>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</si>
  <si>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</si>
  <si>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</si>
  <si>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</si>
  <si>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</si>
  <si>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</si>
  <si>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</si>
  <si>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</si>
  <si>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</si>
  <si>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</si>
  <si>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</si>
  <si>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</si>
  <si>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</si>
  <si>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</si>
  <si>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</si>
  <si>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</si>
  <si>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</si>
  <si>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</si>
  <si>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</si>
  <si>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</si>
  <si>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</si>
  <si>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</si>
  <si>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</si>
  <si>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</si>
  <si>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</si>
  <si>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</si>
  <si>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</si>
  <si>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</si>
  <si>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</si>
  <si>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</si>
  <si>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</si>
  <si>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</si>
  <si>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</si>
  <si>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</si>
  <si>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</si>
  <si>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</si>
  <si>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</si>
  <si>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</si>
  <si>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</si>
  <si>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</si>
  <si>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</si>
  <si>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</si>
  <si>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</si>
  <si>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</si>
  <si>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</si>
  <si>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</si>
  <si>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</si>
  <si>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</si>
  <si>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</si>
  <si>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</si>
  <si>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</si>
  <si>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</si>
  <si>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</si>
  <si>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</si>
  <si>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</si>
  <si>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</si>
  <si>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</si>
  <si>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</si>
  <si>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</si>
  <si>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</si>
  <si>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</si>
  <si>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</si>
  <si>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</si>
  <si>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</si>
  <si>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</si>
  <si>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</si>
  <si>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</si>
  <si>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</si>
  <si>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</si>
  <si>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</si>
  <si>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</si>
  <si>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</si>
  <si>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</si>
  <si>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</si>
  <si>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</si>
  <si>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</si>
  <si>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</si>
  <si>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</si>
  <si>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</si>
  <si>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</si>
  <si>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</si>
  <si>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</si>
  <si>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</si>
  <si>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</si>
  <si>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</si>
  <si>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</si>
  <si>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</si>
  <si>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</si>
  <si>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</si>
  <si>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</si>
  <si>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</si>
  <si>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</si>
  <si>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</si>
  <si>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</si>
  <si>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</si>
  <si>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</si>
  <si>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</si>
  <si>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</si>
  <si>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</si>
  <si>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</si>
  <si>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</si>
  <si>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</si>
  <si>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</si>
  <si>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</si>
  <si>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</si>
  <si>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</si>
  <si>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</si>
  <si>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</si>
  <si>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</si>
  <si>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</si>
  <si>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</si>
  <si>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</si>
  <si>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</si>
  <si>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</si>
  <si>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</si>
  <si>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</si>
  <si>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</si>
  <si>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</si>
  <si>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</si>
  <si>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</si>
  <si>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</si>
  <si>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</si>
  <si>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</si>
  <si>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</si>
  <si>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</si>
  <si>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</si>
  <si>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</si>
  <si>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</si>
  <si>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</si>
  <si>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</si>
  <si>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</si>
  <si>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</si>
  <si>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</si>
  <si>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</si>
  <si>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</si>
  <si>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</si>
  <si>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</si>
  <si>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</si>
  <si>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</si>
  <si>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</si>
  <si>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</si>
  <si>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</si>
  <si>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</si>
  <si>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</si>
  <si>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</si>
  <si>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</si>
  <si>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</si>
  <si>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</si>
  <si>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</si>
  <si>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</si>
  <si>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</si>
  <si>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</si>
  <si>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</si>
  <si>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</si>
  <si>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</si>
  <si>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</si>
  <si>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</si>
  <si>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</si>
  <si>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</si>
  <si>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</si>
  <si>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</si>
  <si>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</si>
  <si>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</si>
  <si>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</si>
  <si>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</si>
  <si>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</si>
  <si>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</si>
  <si>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</si>
  <si>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</si>
  <si>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</si>
  <si>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</si>
  <si>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</si>
  <si>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</si>
  <si>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</si>
  <si>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</si>
  <si>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</si>
  <si>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</si>
  <si>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</si>
  <si>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</si>
  <si>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</si>
  <si>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</si>
  <si>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</si>
  <si>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</si>
  <si>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</si>
  <si>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</si>
  <si>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</si>
  <si>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</si>
  <si>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</si>
  <si>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</si>
  <si>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</si>
  <si>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</si>
  <si>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</si>
  <si>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</si>
  <si>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</si>
  <si>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</si>
  <si>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</si>
  <si>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</si>
  <si>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</si>
  <si>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</si>
  <si>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</si>
  <si>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</si>
  <si>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</si>
  <si>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</si>
  <si>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</si>
  <si>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</si>
  <si>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</si>
  <si>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</si>
  <si>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</si>
  <si>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</si>
  <si>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</si>
  <si>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</si>
  <si>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</si>
  <si>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</si>
  <si>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</si>
  <si>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</si>
  <si>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</si>
  <si>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</si>
  <si>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</si>
  <si>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</si>
  <si>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</si>
  <si>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</si>
  <si>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</si>
  <si>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</si>
  <si>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</si>
  <si>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</si>
  <si>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</si>
  <si>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</si>
  <si>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</si>
  <si>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</si>
  <si>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</si>
  <si>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</si>
  <si>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</si>
  <si>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</si>
  <si>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</si>
  <si>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</si>
  <si>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</si>
  <si>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</si>
  <si>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</si>
  <si>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</si>
  <si>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</si>
  <si>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</si>
  <si>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</si>
  <si>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</si>
  <si>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</si>
  <si>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</si>
  <si>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</si>
  <si>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</si>
  <si>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</si>
  <si>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</si>
  <si>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</si>
  <si>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</si>
  <si>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</si>
  <si>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</si>
  <si>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</si>
  <si>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</si>
  <si>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</si>
  <si>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</si>
  <si>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</si>
  <si>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</si>
  <si>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</si>
  <si>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</si>
  <si>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</si>
  <si>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</si>
  <si>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</si>
  <si>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</si>
  <si>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</si>
  <si>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</si>
  <si>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</si>
  <si>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</si>
  <si>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</si>
  <si>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</si>
  <si>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</si>
  <si>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</si>
  <si>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</si>
  <si>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</si>
  <si>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</si>
  <si>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</si>
  <si>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</si>
  <si>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</si>
  <si>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</si>
  <si>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</si>
  <si>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</si>
  <si>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</si>
  <si>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</si>
  <si>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</si>
  <si>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</si>
  <si>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</si>
  <si>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</si>
  <si>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</si>
  <si>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</si>
  <si>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</si>
  <si>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</si>
  <si>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</si>
  <si>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</si>
  <si>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</si>
  <si>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</si>
  <si>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</si>
  <si>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</si>
  <si>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</si>
  <si>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</si>
  <si>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</si>
  <si>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</si>
  <si>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</si>
  <si>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</si>
  <si>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</si>
  <si>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</si>
  <si>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</si>
  <si>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</si>
  <si>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</si>
  <si>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</si>
  <si>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</si>
  <si>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</si>
  <si>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</si>
  <si>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</si>
  <si>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</si>
  <si>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</si>
  <si>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</si>
  <si>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</si>
  <si>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</si>
  <si>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</si>
  <si>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</si>
  <si>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</si>
  <si>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</si>
  <si>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</si>
  <si>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</si>
  <si>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</si>
  <si>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</si>
  <si>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</si>
  <si>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</si>
  <si>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</si>
  <si>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</si>
  <si>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</si>
  <si>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</si>
  <si>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</si>
  <si>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</si>
  <si>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</si>
  <si>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</si>
  <si>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</si>
  <si>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</si>
  <si>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</si>
  <si>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</si>
  <si>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</si>
  <si>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</si>
  <si>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</si>
  <si>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</si>
  <si>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</si>
  <si>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</si>
  <si>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</si>
  <si>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</si>
  <si>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</si>
  <si>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</si>
  <si>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</si>
  <si>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</si>
  <si>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</si>
  <si>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</si>
  <si>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</si>
  <si>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</si>
  <si>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</si>
  <si>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</si>
  <si>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</si>
  <si>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</si>
  <si>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</si>
  <si>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</si>
  <si>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</si>
  <si>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</si>
  <si>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</si>
  <si>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</si>
  <si>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</si>
  <si>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</si>
  <si>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</si>
  <si>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</si>
  <si>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</si>
  <si>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</si>
  <si>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</si>
  <si>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</si>
  <si>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</si>
  <si>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</si>
  <si>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</si>
  <si>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</si>
  <si>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</si>
  <si>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</si>
  <si>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</si>
  <si>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</si>
  <si>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</si>
  <si>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</si>
  <si>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</si>
  <si>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</si>
  <si>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</si>
  <si>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</si>
  <si>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</si>
  <si>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</si>
  <si>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</si>
  <si>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</si>
  <si>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</si>
  <si>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</si>
  <si>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</si>
  <si>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</si>
  <si>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</si>
  <si>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</si>
  <si>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</si>
  <si>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</si>
  <si>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</si>
  <si>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</si>
  <si>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</si>
  <si>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</si>
  <si>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</si>
  <si>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</si>
  <si>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</si>
  <si>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</si>
  <si>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</si>
  <si>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</si>
  <si>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</si>
  <si>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</si>
  <si>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</si>
  <si>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</si>
  <si>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</si>
  <si>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</si>
  <si>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</si>
  <si>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</si>
  <si>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</si>
  <si>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</si>
  <si>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</si>
  <si>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</si>
  <si>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</si>
  <si>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</si>
  <si>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</si>
  <si>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</si>
  <si>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</si>
  <si>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</si>
  <si>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</si>
  <si>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</si>
  <si>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</si>
  <si>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</si>
  <si>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</si>
  <si>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</si>
  <si>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</si>
  <si>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</si>
  <si>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</si>
  <si>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</si>
  <si>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</si>
  <si>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</si>
  <si>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</si>
  <si>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</si>
  <si>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</si>
  <si>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</si>
  <si>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</si>
  <si>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</si>
  <si>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</si>
  <si>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</si>
  <si>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</si>
  <si>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</si>
  <si>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</si>
  <si>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</si>
  <si>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</si>
  <si>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</si>
  <si>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</si>
  <si>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</si>
  <si>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</si>
  <si>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</si>
  <si>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</si>
  <si>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</si>
  <si>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</si>
  <si>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</si>
  <si>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</si>
  <si>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</si>
  <si>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</si>
  <si>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</si>
  <si>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</si>
  <si>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</si>
  <si>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</si>
  <si>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</si>
  <si>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</si>
  <si>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</si>
  <si>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</si>
  <si>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</si>
  <si>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</si>
  <si>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</si>
  <si>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</si>
  <si>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</si>
  <si>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</si>
  <si>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</si>
  <si>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</si>
  <si>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</si>
  <si>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</si>
  <si>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</si>
  <si>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</si>
  <si>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</si>
  <si>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</si>
  <si>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</si>
  <si>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</si>
  <si>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</si>
  <si>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</si>
  <si>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</si>
  <si>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</si>
  <si>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</si>
  <si>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</si>
  <si>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</si>
  <si>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</si>
  <si>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</si>
  <si>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</si>
  <si>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</si>
  <si>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</si>
  <si>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</si>
  <si>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</si>
  <si>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</si>
  <si>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</si>
  <si>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</si>
  <si>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</si>
  <si>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</si>
  <si>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</si>
  <si>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</si>
  <si>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</si>
  <si>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</si>
  <si>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</si>
  <si>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</si>
  <si>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</si>
  <si>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</si>
  <si>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</si>
  <si>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</si>
  <si>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</si>
  <si>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</si>
  <si>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</si>
  <si>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</si>
  <si>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</si>
  <si>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</si>
  <si>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</si>
  <si>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</si>
  <si>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</si>
  <si>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</si>
  <si>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</si>
  <si>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</si>
  <si>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</si>
  <si>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</si>
  <si>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</si>
  <si>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</si>
  <si>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</si>
  <si>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</si>
  <si>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</si>
  <si>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</si>
  <si>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</si>
  <si>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</si>
  <si>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</si>
  <si>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</si>
  <si>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</si>
  <si>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</si>
  <si>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</si>
  <si>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</si>
  <si>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</si>
  <si>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</si>
  <si>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</si>
  <si>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</si>
  <si>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</si>
  <si>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</si>
  <si>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</si>
  <si>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</si>
  <si>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</si>
  <si>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</si>
  <si>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</si>
  <si>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</si>
  <si>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</si>
  <si>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</si>
  <si>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</si>
  <si>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</si>
  <si>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</si>
  <si>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</si>
  <si>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</si>
  <si>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</si>
  <si>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</si>
  <si>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</si>
  <si>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</si>
  <si>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</si>
  <si>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</si>
  <si>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</si>
  <si>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</si>
  <si>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</si>
  <si>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</si>
  <si>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</si>
  <si>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</si>
  <si>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</si>
  <si>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</si>
  <si>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</si>
  <si>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</si>
  <si>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</si>
  <si>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</si>
  <si>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</si>
  <si>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</si>
  <si>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</si>
  <si>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</si>
  <si>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</si>
  <si>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</si>
  <si>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</si>
  <si>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</si>
  <si>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</si>
  <si>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</si>
  <si>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</si>
  <si>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</si>
  <si>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</si>
  <si>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</si>
  <si>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</si>
  <si>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</si>
  <si>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</si>
  <si>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</si>
  <si>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</si>
  <si>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</si>
  <si>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</si>
  <si>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</si>
  <si>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</si>
  <si>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</si>
  <si>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</si>
  <si>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</si>
  <si>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</si>
  <si>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</si>
  <si>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</si>
  <si>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</si>
  <si>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</si>
  <si>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</si>
  <si>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</si>
  <si>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</si>
  <si>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</si>
  <si>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</si>
  <si>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</si>
  <si>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</si>
  <si>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</si>
  <si>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</si>
  <si>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</si>
  <si>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</si>
  <si>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</si>
  <si>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</si>
  <si>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</si>
  <si>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</si>
  <si>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</si>
  <si>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</si>
  <si>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</si>
  <si>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</si>
  <si>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</si>
  <si>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</si>
  <si>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</si>
  <si>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</si>
  <si>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</si>
  <si>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</si>
  <si>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</si>
  <si>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</si>
  <si>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</si>
  <si>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</si>
  <si>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</si>
  <si>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</si>
  <si>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</si>
  <si>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</si>
  <si>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</si>
  <si>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</si>
  <si>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</si>
  <si>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</si>
  <si>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</si>
  <si>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</si>
  <si>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</si>
  <si>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</si>
  <si>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</si>
  <si>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</si>
  <si>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</si>
  <si>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</si>
  <si>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</si>
  <si>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</si>
  <si>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</si>
  <si>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</si>
  <si>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</si>
  <si>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</si>
  <si>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</si>
  <si>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</si>
  <si>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</si>
  <si>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</si>
  <si>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</si>
  <si>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</si>
  <si>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</si>
  <si>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</si>
  <si>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</si>
  <si>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</si>
  <si>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</si>
  <si>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</si>
  <si>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</si>
  <si>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</si>
  <si>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</si>
  <si>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</si>
  <si>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</si>
  <si>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</si>
  <si>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</si>
  <si>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</si>
  <si>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</si>
  <si>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</si>
  <si>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</si>
  <si>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</si>
  <si>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</si>
  <si>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</si>
  <si>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</si>
  <si>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</si>
  <si>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</si>
  <si>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</si>
  <si>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</si>
  <si>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</si>
  <si>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</si>
  <si>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</si>
  <si>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</si>
  <si>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</si>
  <si>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</si>
  <si>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</si>
  <si>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</si>
  <si>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</si>
  <si>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</si>
  <si>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</si>
  <si>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</si>
  <si>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</si>
  <si>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</si>
  <si>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</si>
  <si>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</si>
  <si>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</si>
  <si>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</si>
  <si>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</si>
  <si>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</si>
  <si>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</si>
  <si>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</si>
  <si>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</si>
  <si>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</si>
  <si>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</si>
  <si>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</si>
  <si>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</si>
  <si>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</si>
  <si>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</si>
  <si>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</si>
  <si>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</si>
  <si>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</si>
  <si>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</si>
  <si>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</si>
  <si>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</si>
  <si>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</si>
  <si>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</si>
  <si>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</si>
  <si>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</si>
  <si>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</si>
  <si>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</si>
  <si>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</si>
  <si>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</si>
  <si>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</si>
  <si>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</si>
  <si>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</si>
  <si>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</si>
  <si>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</si>
  <si>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</si>
  <si>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</si>
  <si>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</si>
  <si>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</si>
  <si>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</si>
  <si>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</si>
  <si>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</si>
  <si>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</si>
  <si>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</si>
  <si>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</si>
  <si>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</si>
  <si>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</si>
  <si>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</si>
  <si>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</si>
  <si>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</si>
  <si>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</si>
  <si>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</si>
  <si>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</si>
  <si>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</si>
  <si>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</si>
  <si>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</si>
  <si>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</si>
  <si>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</si>
  <si>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</si>
  <si>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</si>
  <si>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</si>
  <si>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</si>
  <si>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</si>
  <si>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</si>
  <si>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</si>
  <si>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</si>
  <si>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</si>
  <si>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</si>
  <si>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</si>
  <si>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</si>
  <si>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</si>
  <si>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</si>
  <si>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</si>
  <si>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</si>
  <si>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</si>
  <si>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</si>
  <si>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</si>
  <si>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</si>
  <si>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</si>
  <si>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</si>
  <si>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</si>
  <si>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</si>
  <si>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</si>
  <si>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</si>
  <si>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</si>
  <si>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</si>
  <si>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</si>
  <si>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</si>
  <si>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</si>
  <si>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</si>
  <si>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</si>
  <si>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</si>
  <si>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</si>
  <si>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</si>
  <si>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</si>
  <si>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</si>
  <si>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</si>
  <si>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</si>
  <si>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</si>
  <si>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</si>
  <si>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</si>
  <si>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</si>
  <si>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</si>
  <si>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</si>
  <si>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</si>
  <si>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</si>
  <si>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</si>
  <si>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</si>
  <si>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</si>
  <si>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</si>
  <si>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</si>
  <si>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</si>
  <si>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</si>
  <si>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</si>
  <si>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</si>
  <si>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</si>
  <si>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</si>
  <si>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</si>
  <si>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</si>
  <si>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</si>
  <si>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</si>
  <si>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</si>
  <si>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</si>
  <si>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</si>
  <si>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</si>
  <si>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</si>
  <si>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</si>
  <si>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</si>
  <si>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</si>
  <si>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</si>
  <si>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</si>
  <si>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</si>
  <si>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</si>
  <si>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</si>
  <si>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</si>
  <si>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</si>
  <si>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</si>
  <si>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</si>
  <si>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</si>
  <si>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</si>
  <si>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</si>
  <si>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</si>
  <si>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</si>
  <si>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</si>
  <si>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</si>
  <si>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</si>
  <si>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</si>
  <si>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</si>
  <si>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</si>
  <si>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</si>
  <si>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</si>
  <si>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</si>
  <si>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</si>
  <si>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</si>
  <si>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</si>
  <si>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</si>
  <si>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</si>
  <si>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</si>
  <si>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</si>
  <si>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</si>
  <si>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</si>
  <si>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</si>
  <si>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</si>
  <si>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</si>
  <si>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</si>
  <si>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</si>
  <si>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</si>
  <si>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</si>
  <si>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</si>
  <si>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</si>
  <si>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</si>
  <si>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</si>
  <si>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</si>
  <si>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</si>
  <si>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</si>
  <si>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</si>
  <si>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</si>
  <si>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</si>
  <si>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</si>
  <si>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</si>
  <si>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</si>
  <si>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</si>
  <si>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</si>
  <si>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</si>
  <si>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</si>
  <si>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</si>
  <si>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</si>
  <si>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</si>
  <si>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</si>
  <si>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</si>
  <si>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</si>
  <si>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</si>
  <si>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</si>
  <si>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</si>
  <si>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</si>
  <si>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</si>
  <si>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</si>
  <si>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</si>
  <si>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</si>
  <si>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</si>
  <si>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</si>
  <si>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</si>
  <si>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</si>
  <si>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</si>
  <si>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</si>
  <si>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</si>
  <si>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</si>
  <si>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</si>
  <si>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</si>
  <si>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</si>
  <si>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</si>
  <si>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</si>
  <si>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</si>
  <si>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</si>
  <si>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</si>
  <si>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</si>
  <si>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</si>
  <si>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</si>
  <si>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</si>
  <si>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</si>
  <si>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</si>
  <si>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</si>
  <si>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</si>
  <si>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</si>
  <si>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</si>
  <si>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</si>
  <si>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</si>
  <si>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</si>
  <si>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</si>
  <si>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</si>
  <si>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</si>
  <si>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</si>
  <si>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</si>
  <si>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</si>
  <si>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</si>
  <si>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</si>
  <si>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</si>
  <si>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</si>
  <si>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</si>
  <si>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</si>
  <si>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</si>
  <si>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</si>
  <si>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</si>
  <si>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</si>
  <si>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</si>
  <si>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</si>
  <si>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</si>
  <si>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</si>
  <si>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</si>
  <si>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</si>
  <si>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</si>
  <si>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</si>
  <si>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</si>
  <si>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</si>
  <si>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</si>
  <si>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</si>
  <si>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</si>
  <si>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</si>
  <si>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</si>
  <si>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</si>
  <si>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</si>
  <si>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</si>
  <si>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</si>
  <si>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</si>
  <si>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</si>
  <si>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</si>
  <si>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</si>
  <si>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</si>
  <si>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</si>
  <si>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</si>
  <si>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</si>
  <si>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</si>
  <si>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</si>
  <si>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</si>
  <si>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</si>
  <si>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</si>
  <si>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</si>
  <si>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</si>
  <si>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</si>
  <si>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</si>
  <si>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</si>
  <si>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</si>
  <si>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</si>
  <si>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</si>
  <si>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</si>
  <si>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</si>
  <si>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</si>
  <si>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</si>
  <si>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</si>
  <si>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</si>
  <si>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</si>
  <si>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</si>
  <si>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</si>
  <si>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</si>
  <si>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</si>
  <si>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</si>
  <si>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</si>
  <si>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</si>
  <si>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</si>
  <si>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</si>
  <si>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</si>
  <si>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</si>
  <si>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</si>
  <si>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</si>
  <si>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</si>
  <si>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</si>
  <si>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</si>
  <si>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</si>
  <si>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</si>
  <si>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</si>
  <si>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</si>
  <si>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</si>
  <si>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</si>
  <si>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</si>
  <si>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</si>
  <si>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</si>
  <si>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</si>
  <si>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</si>
  <si>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</si>
  <si>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</si>
  <si>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</si>
  <si>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</si>
  <si>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</si>
  <si>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</si>
  <si>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</si>
  <si>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</si>
  <si>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</si>
  <si>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</si>
  <si>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</si>
  <si>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</si>
  <si>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</si>
  <si>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</si>
  <si>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</si>
  <si>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</si>
  <si>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</si>
  <si>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</si>
  <si>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</si>
  <si>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</si>
  <si>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</si>
  <si>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</si>
  <si>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</si>
  <si>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</si>
  <si>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</si>
  <si>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</si>
  <si>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</si>
  <si>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</si>
  <si>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</si>
  <si>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</si>
  <si>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</si>
  <si>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</si>
  <si>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</si>
  <si>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</si>
  <si>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</si>
  <si>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</si>
  <si>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</si>
  <si>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</si>
  <si>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</si>
  <si>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</si>
  <si>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</si>
  <si>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</si>
  <si>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</si>
  <si>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</si>
  <si>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</si>
  <si>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</si>
  <si>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</si>
  <si>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</si>
  <si>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</si>
  <si>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</si>
  <si>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</si>
  <si>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</si>
  <si>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</si>
  <si>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</si>
  <si>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</si>
  <si>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</si>
  <si>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</si>
  <si>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</si>
  <si>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</si>
  <si>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</si>
  <si>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</si>
  <si>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</si>
  <si>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</si>
  <si>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</si>
  <si>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</si>
  <si>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</si>
  <si>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</si>
  <si>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</si>
  <si>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</si>
  <si>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</si>
  <si>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</si>
  <si>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</si>
  <si>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</si>
  <si>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</si>
  <si>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</si>
  <si>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</si>
  <si>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</si>
  <si>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</si>
  <si>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</si>
  <si>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</si>
  <si>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</si>
  <si>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</si>
  <si>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</si>
  <si>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</si>
  <si>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</si>
  <si>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</si>
  <si>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</si>
  <si>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</si>
  <si>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</si>
  <si>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</si>
  <si>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</si>
  <si>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</si>
  <si>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</si>
  <si>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</si>
  <si>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</si>
  <si>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</si>
  <si>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</si>
  <si>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</si>
  <si>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</si>
  <si>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</si>
  <si>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</si>
  <si>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</si>
  <si>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</si>
  <si>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</si>
  <si>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</si>
  <si>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</si>
  <si>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</si>
  <si>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</si>
  <si>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</si>
  <si>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</si>
  <si>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</si>
  <si>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</si>
  <si>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</si>
  <si>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</si>
  <si>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</si>
  <si>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</si>
  <si>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</si>
  <si>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</si>
  <si>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</si>
  <si>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</si>
  <si>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</si>
  <si>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</si>
  <si>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</si>
  <si>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</si>
  <si>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</si>
  <si>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</si>
  <si>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</si>
  <si>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</si>
  <si>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</si>
  <si>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</si>
  <si>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</si>
  <si>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</si>
  <si>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</si>
  <si>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</si>
  <si>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</si>
  <si>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</si>
  <si>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</si>
  <si>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</si>
  <si>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</si>
  <si>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</si>
  <si>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</si>
  <si>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</si>
  <si>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</si>
  <si>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</si>
  <si>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</si>
  <si>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</si>
  <si>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</si>
  <si>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</si>
  <si>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</si>
  <si>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</si>
  <si>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</si>
  <si>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</si>
  <si>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</si>
  <si>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</si>
  <si>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</si>
  <si>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</si>
  <si>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</si>
  <si>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</si>
  <si>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</si>
  <si>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</si>
  <si>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</si>
  <si>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</si>
  <si>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</si>
  <si>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</si>
  <si>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</si>
  <si>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</si>
  <si>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</si>
  <si>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</si>
  <si>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</si>
  <si>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</si>
  <si>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</si>
  <si>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</si>
  <si>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</si>
  <si>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</si>
  <si>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</si>
  <si>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</si>
  <si>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</si>
  <si>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</si>
  <si>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</si>
  <si>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</si>
  <si>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</si>
  <si>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</si>
  <si>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</si>
  <si>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</si>
  <si>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</si>
  <si>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</si>
  <si>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</si>
  <si>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</si>
  <si>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</si>
  <si>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</si>
  <si>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</si>
  <si>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</si>
  <si>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</si>
  <si>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</si>
  <si>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</si>
  <si>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</si>
  <si>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</si>
  <si>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</si>
  <si>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</si>
  <si>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</si>
  <si>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</si>
  <si>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</si>
  <si>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</si>
  <si>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</si>
  <si>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</si>
  <si>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</si>
  <si>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</si>
  <si>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</si>
  <si>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</si>
  <si>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</si>
  <si>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</si>
  <si>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</si>
  <si>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</si>
  <si>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</si>
  <si>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</si>
  <si>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</si>
  <si>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</si>
  <si>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</si>
  <si>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</si>
  <si>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</si>
  <si>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</si>
  <si>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</si>
  <si>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</si>
  <si>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</si>
  <si>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</si>
  <si>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</si>
  <si>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</si>
  <si>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</si>
  <si>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</si>
  <si>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</si>
  <si>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</si>
  <si>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</si>
  <si>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</si>
  <si>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</si>
  <si>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</si>
  <si>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</si>
  <si>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</si>
  <si>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</si>
  <si>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</si>
  <si>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</si>
  <si>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</si>
  <si>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</si>
  <si>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</si>
  <si>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</si>
  <si>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</si>
  <si>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</si>
  <si>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</si>
  <si>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</si>
  <si>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</si>
  <si>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</si>
  <si>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</si>
  <si>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</si>
  <si>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</si>
  <si>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</si>
  <si>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</si>
  <si>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</si>
  <si>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</si>
  <si>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</si>
  <si>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</si>
  <si>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</si>
  <si>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</si>
  <si>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</si>
  <si>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</si>
  <si>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</si>
  <si>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</si>
  <si>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</si>
  <si>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</si>
  <si>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</si>
  <si>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</si>
  <si>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</si>
  <si>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</si>
  <si>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</si>
  <si>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</si>
  <si>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</si>
  <si>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</si>
  <si>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</si>
  <si>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</si>
  <si>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</si>
  <si>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</si>
  <si>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</si>
  <si>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</si>
  <si>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</si>
  <si>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</si>
  <si>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</si>
  <si>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</si>
  <si>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</si>
  <si>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</si>
  <si>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</si>
  <si>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</si>
  <si>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</si>
  <si>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</si>
  <si>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</si>
  <si>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</si>
  <si>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</si>
  <si>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</si>
  <si>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</si>
  <si>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</si>
  <si>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</si>
  <si>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</si>
  <si>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</si>
  <si>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</si>
  <si>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</si>
  <si>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</si>
  <si>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</si>
  <si>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</si>
  <si>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</si>
  <si>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</si>
  <si>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</si>
  <si>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</si>
  <si>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</si>
  <si>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</si>
  <si>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</si>
  <si>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</si>
  <si>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</si>
  <si>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</si>
  <si>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</si>
  <si>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</si>
  <si>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</si>
  <si>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</si>
  <si>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</si>
  <si>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</si>
  <si>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</si>
  <si>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</si>
  <si>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</si>
  <si>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</si>
  <si>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</si>
  <si>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</si>
  <si>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</si>
  <si>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</si>
  <si>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</si>
  <si>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</si>
  <si>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</si>
  <si>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</si>
  <si>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</si>
  <si>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</si>
  <si>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</si>
  <si>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</si>
  <si>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</si>
  <si>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</si>
  <si>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</si>
  <si>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</si>
  <si>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</si>
  <si>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</si>
  <si>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</si>
  <si>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</si>
  <si>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</si>
  <si>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</si>
  <si>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</si>
  <si>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</si>
  <si>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</si>
  <si>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</si>
  <si>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</si>
  <si>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</si>
  <si>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</si>
  <si>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</si>
  <si>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</si>
  <si>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</si>
  <si>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</si>
  <si>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</si>
  <si>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</si>
  <si>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</si>
  <si>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</si>
  <si>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</si>
  <si>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</si>
  <si>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</si>
  <si>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</si>
  <si>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</si>
  <si>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</si>
  <si>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</si>
  <si>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</si>
  <si>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</si>
  <si>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</si>
  <si>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</si>
  <si>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</si>
  <si>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</si>
  <si>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</si>
  <si>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</si>
  <si>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</si>
  <si>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</si>
  <si>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</si>
  <si>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</si>
  <si>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</si>
  <si>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</si>
  <si>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</si>
  <si>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</si>
  <si>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</si>
  <si>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</si>
  <si>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</si>
  <si>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</si>
  <si>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</si>
  <si>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</si>
  <si>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</si>
  <si>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</si>
  <si>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</si>
  <si>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</si>
  <si>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</si>
  <si>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</si>
  <si>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</si>
  <si>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</si>
  <si>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</si>
  <si>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</si>
  <si>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</si>
  <si>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</si>
  <si>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</si>
  <si>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</si>
  <si>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</si>
  <si>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</si>
  <si>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</si>
  <si>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</si>
  <si>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</si>
  <si>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</si>
  <si>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</si>
  <si>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</si>
  <si>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</si>
  <si>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</si>
  <si>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</si>
  <si>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</si>
  <si>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</si>
  <si>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</si>
  <si>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</si>
  <si>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</si>
  <si>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</si>
  <si>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</si>
  <si>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</si>
  <si>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</si>
  <si>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</si>
  <si>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</si>
  <si>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</si>
  <si>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</si>
  <si>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</si>
  <si>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</si>
  <si>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</si>
  <si>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</si>
  <si>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</si>
  <si>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</si>
  <si>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</si>
  <si>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</si>
  <si>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</si>
  <si>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</si>
  <si>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</si>
  <si>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</si>
  <si>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</si>
  <si>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</si>
  <si>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</si>
  <si>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</si>
  <si>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</si>
  <si>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</si>
  <si>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</si>
  <si>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</si>
  <si>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</si>
  <si>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</si>
  <si>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</si>
  <si>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</si>
  <si>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</si>
  <si>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</si>
  <si>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</si>
  <si>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</si>
  <si>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</si>
  <si>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</si>
  <si>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</si>
  <si>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</si>
  <si>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</si>
  <si>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</si>
  <si>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</si>
  <si>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</si>
  <si>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</si>
  <si>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</si>
  <si>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</si>
  <si>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</si>
  <si>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</si>
  <si>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</si>
  <si>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</si>
  <si>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</si>
  <si>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</si>
  <si>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</si>
  <si>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</si>
  <si>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</si>
  <si>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</si>
  <si>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</si>
  <si>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</si>
  <si>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</si>
  <si>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</si>
  <si>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</si>
  <si>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</si>
  <si>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</si>
  <si>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</si>
  <si>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</si>
  <si>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</si>
  <si>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</si>
  <si>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</si>
  <si>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</si>
  <si>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</si>
  <si>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</si>
  <si>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</si>
  <si>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</si>
  <si>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</si>
  <si>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</si>
  <si>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</si>
  <si>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</si>
  <si>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</si>
  <si>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</si>
  <si>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</si>
  <si>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</si>
  <si>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</si>
  <si>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</si>
  <si>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</si>
  <si>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</si>
  <si>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</si>
  <si>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</si>
  <si>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</si>
  <si>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</si>
  <si>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</si>
  <si>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</si>
  <si>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</si>
  <si>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</si>
  <si>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</si>
  <si>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</si>
  <si>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</si>
  <si>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</si>
  <si>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</si>
  <si>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</si>
  <si>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</si>
  <si>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</si>
  <si>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</si>
  <si>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</si>
  <si>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</si>
  <si>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</si>
  <si>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</si>
  <si>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</si>
  <si>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</si>
  <si>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</si>
  <si>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</si>
  <si>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</si>
  <si>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</si>
  <si>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</si>
  <si>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</si>
  <si>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</si>
  <si>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</si>
  <si>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</si>
  <si>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</si>
  <si>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</si>
  <si>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</si>
  <si>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</si>
  <si>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</si>
  <si>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</si>
  <si>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</si>
  <si>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</si>
  <si>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</si>
  <si>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</si>
  <si>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</si>
  <si>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</si>
  <si>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</si>
  <si>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</si>
  <si>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</si>
  <si>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</si>
  <si>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</si>
  <si>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</si>
  <si>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</si>
  <si>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</si>
  <si>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</si>
  <si>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</si>
  <si>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</si>
  <si>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</si>
  <si>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</si>
  <si>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</si>
  <si>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</si>
  <si>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</si>
  <si>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</si>
  <si>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</si>
  <si>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</si>
  <si>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</si>
  <si>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</si>
  <si>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</si>
  <si>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</si>
  <si>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</si>
  <si>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</si>
  <si>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</si>
  <si>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</si>
  <si>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</si>
  <si>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</si>
  <si>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</si>
  <si>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</si>
  <si>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</si>
  <si>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</si>
  <si>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</si>
  <si>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</si>
  <si>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</si>
  <si>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</si>
  <si>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</si>
  <si>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</si>
  <si>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</si>
  <si>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</si>
  <si>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</si>
  <si>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</si>
  <si>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</si>
  <si>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</si>
  <si>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</si>
  <si>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</si>
  <si>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</si>
  <si>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</si>
  <si>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</si>
  <si>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</si>
  <si>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</si>
  <si>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</si>
  <si>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</si>
  <si>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</si>
  <si>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</si>
  <si>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</si>
  <si>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</si>
  <si>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</si>
  <si>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</si>
  <si>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</si>
  <si>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</si>
  <si>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</si>
  <si>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</si>
  <si>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</si>
  <si>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</si>
  <si>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</si>
  <si>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</si>
  <si>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</si>
  <si>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</si>
  <si>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</si>
  <si>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</si>
  <si>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</si>
  <si>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</si>
  <si>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</si>
  <si>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</si>
  <si>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</si>
  <si>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</si>
  <si>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</si>
  <si>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</si>
  <si>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</si>
  <si>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</si>
  <si>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</si>
  <si>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</si>
  <si>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</si>
  <si>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</si>
  <si>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</si>
  <si>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</si>
  <si>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</si>
  <si>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</si>
  <si>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</si>
  <si>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</si>
  <si>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</si>
  <si>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</si>
  <si>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</si>
  <si>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</si>
  <si>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</si>
  <si>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</si>
  <si>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</si>
  <si>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</si>
  <si>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</si>
  <si>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</si>
  <si>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</si>
  <si>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</si>
  <si>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</si>
  <si>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</si>
  <si>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</si>
  <si>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</si>
  <si>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</si>
  <si>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</si>
  <si>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</si>
  <si>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</si>
  <si>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</si>
  <si>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</si>
  <si>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</si>
  <si>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</si>
  <si>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</si>
  <si>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</si>
  <si>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</si>
  <si>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</si>
  <si>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</si>
  <si>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</si>
  <si>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</si>
  <si>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</si>
  <si>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</si>
  <si>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</si>
  <si>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</si>
  <si>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</si>
  <si>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</si>
  <si>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</si>
  <si>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</si>
  <si>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</si>
  <si>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</si>
  <si>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</si>
  <si>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</si>
  <si>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</si>
  <si>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</si>
  <si>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</si>
  <si>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</si>
  <si>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</si>
  <si>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</si>
  <si>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</si>
  <si>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</si>
  <si>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</si>
  <si>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</si>
  <si>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</si>
  <si>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</si>
  <si>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</si>
  <si>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</si>
  <si>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</si>
  <si>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</si>
  <si>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</si>
  <si>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</si>
  <si>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</si>
  <si>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</si>
  <si>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</si>
  <si>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</si>
  <si>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</si>
  <si>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</si>
  <si>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</si>
  <si>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</si>
  <si>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</si>
  <si>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</si>
  <si>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</si>
  <si>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</si>
  <si>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</si>
  <si>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</si>
  <si>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</si>
  <si>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</si>
  <si>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</si>
  <si>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</si>
  <si>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</si>
  <si>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</si>
  <si>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</si>
  <si>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</si>
  <si>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</si>
  <si>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</si>
  <si>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</si>
  <si>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</si>
  <si>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</si>
  <si>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</si>
  <si>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</si>
  <si>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</si>
  <si>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</si>
  <si>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</si>
  <si>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</si>
  <si>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</si>
  <si>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</si>
  <si>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</si>
  <si>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</si>
  <si>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</si>
  <si>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</si>
  <si>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</si>
  <si>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</si>
  <si>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</si>
  <si>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</si>
  <si>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</si>
  <si>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</si>
  <si>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</si>
  <si>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</si>
  <si>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</si>
  <si>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</si>
  <si>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</si>
  <si>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</si>
  <si>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</si>
  <si>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</si>
  <si>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</si>
  <si>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</si>
  <si>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</si>
  <si>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</si>
  <si>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</si>
  <si>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</si>
  <si>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</si>
  <si>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</si>
  <si>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</si>
  <si>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</si>
  <si>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</si>
  <si>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</si>
  <si>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</si>
  <si>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</si>
  <si>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</si>
  <si>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</si>
  <si>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</si>
  <si>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</si>
  <si>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</si>
  <si>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</si>
  <si>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</si>
  <si>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</si>
  <si>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</si>
  <si>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</si>
  <si>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</si>
  <si>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</si>
  <si>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</si>
  <si>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</si>
  <si>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</si>
  <si>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</si>
  <si>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</si>
  <si>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</si>
  <si>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</si>
  <si>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</si>
  <si>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</si>
  <si>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</si>
  <si>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</si>
  <si>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</si>
  <si>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</si>
  <si>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</si>
  <si>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</si>
  <si>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</si>
  <si>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</si>
  <si>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</si>
  <si>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</si>
  <si>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</si>
  <si>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</si>
  <si>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</si>
  <si>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</si>
  <si>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</si>
  <si>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</si>
  <si>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</si>
  <si>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</si>
  <si>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</si>
  <si>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</si>
  <si>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</si>
  <si>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</si>
  <si>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</si>
  <si>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</si>
  <si>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</si>
  <si>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</si>
  <si>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</si>
  <si>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</si>
  <si>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</si>
  <si>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</si>
  <si>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</si>
  <si>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</si>
  <si>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</si>
  <si>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</si>
  <si>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</si>
  <si>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</si>
  <si>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</si>
  <si>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</si>
  <si>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</si>
  <si>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</si>
  <si>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</si>
  <si>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</si>
  <si>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</si>
  <si>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</si>
  <si>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</si>
  <si>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</si>
  <si>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</si>
  <si>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</si>
  <si>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</si>
  <si>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</si>
  <si>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</si>
  <si>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</si>
  <si>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</si>
  <si>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</si>
  <si>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</si>
  <si>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</si>
  <si>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</si>
  <si>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</si>
  <si>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</si>
  <si>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</si>
  <si>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</si>
  <si>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</si>
  <si>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</si>
  <si>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</si>
  <si>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</si>
  <si>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</si>
  <si>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</si>
  <si>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</si>
  <si>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</si>
  <si>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</si>
  <si>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</si>
  <si>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</si>
  <si>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</si>
  <si>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</si>
  <si>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</si>
  <si>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</si>
  <si>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</si>
  <si>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</si>
  <si>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</si>
  <si>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</si>
  <si>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</si>
  <si>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</si>
  <si>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</si>
  <si>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</si>
  <si>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</si>
  <si>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</si>
  <si>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</si>
  <si>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</si>
  <si>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</si>
  <si>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</si>
  <si>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</si>
  <si>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</si>
  <si>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</si>
  <si>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</si>
  <si>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</si>
  <si>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</si>
  <si>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</si>
  <si>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</si>
  <si>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</si>
  <si>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</si>
  <si>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</si>
  <si>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</si>
  <si>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</si>
  <si>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</si>
  <si>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</si>
  <si>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</si>
  <si>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</si>
  <si>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</si>
  <si>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</si>
  <si>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</si>
  <si>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</si>
  <si>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</si>
  <si>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</si>
  <si>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</si>
  <si>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</si>
  <si>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</si>
  <si>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</si>
  <si>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</si>
  <si>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</si>
  <si>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</si>
  <si>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</si>
  <si>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</si>
  <si>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</si>
  <si>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</si>
  <si>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</si>
  <si>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</si>
  <si>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</si>
  <si>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</si>
  <si>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</si>
  <si>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</si>
  <si>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</si>
  <si>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</si>
  <si>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</si>
  <si>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</si>
  <si>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</si>
  <si>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</si>
  <si>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</si>
  <si>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</si>
  <si>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</si>
  <si>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</si>
  <si>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</si>
  <si>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</si>
  <si>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</si>
  <si>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</si>
  <si>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</si>
  <si>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</si>
  <si>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</si>
  <si>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</si>
  <si>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</si>
  <si>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</si>
  <si>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</si>
  <si>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</si>
  <si>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</si>
  <si>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</si>
  <si>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</si>
  <si>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</si>
  <si>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</si>
  <si>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</si>
  <si>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</si>
  <si>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</si>
  <si>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</si>
  <si>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</si>
  <si>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</si>
  <si>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</si>
  <si>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</si>
  <si>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</si>
  <si>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</si>
  <si>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</si>
  <si>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</si>
  <si>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</si>
  <si>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</si>
  <si>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</si>
  <si>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</si>
  <si>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</si>
  <si>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</si>
  <si>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</si>
  <si>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</si>
  <si>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</si>
  <si>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</si>
  <si>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</si>
  <si>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</si>
  <si>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</si>
  <si>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</si>
  <si>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</si>
  <si>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</si>
  <si>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</si>
  <si>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</si>
  <si>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</si>
  <si>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</si>
  <si>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</si>
  <si>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</si>
  <si>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</si>
  <si>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</si>
  <si>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</si>
  <si>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</si>
  <si>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</si>
  <si>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</si>
  <si>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</si>
  <si>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</si>
  <si>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</si>
  <si>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</si>
  <si>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</si>
  <si>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</si>
  <si>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</si>
  <si>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</si>
  <si>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</si>
  <si>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</si>
  <si>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</si>
  <si>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</si>
  <si>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</si>
  <si>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</si>
  <si>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</si>
  <si>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</si>
  <si>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</si>
  <si>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</si>
  <si>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</si>
  <si>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</si>
  <si>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</si>
  <si>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</si>
  <si>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</si>
  <si>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</si>
  <si>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</si>
  <si>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</si>
  <si>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</si>
  <si>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</si>
  <si>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</si>
  <si>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</si>
  <si>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</si>
  <si>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</si>
  <si>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</si>
  <si>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</si>
  <si>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</si>
  <si>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</si>
  <si>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</si>
  <si>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</si>
  <si>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</si>
  <si>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</si>
  <si>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</si>
  <si>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</si>
  <si>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</si>
  <si>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</si>
  <si>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</si>
  <si>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</si>
  <si>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</si>
  <si>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</si>
  <si>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</si>
  <si>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</si>
  <si>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</si>
  <si>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</si>
  <si>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</si>
  <si>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</si>
  <si>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</si>
  <si>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</si>
  <si>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</si>
  <si>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</si>
  <si>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</si>
  <si>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</si>
  <si>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</si>
  <si>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</si>
  <si>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</si>
  <si>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</si>
  <si>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</si>
  <si>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</si>
  <si>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</si>
  <si>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</si>
  <si>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</si>
  <si>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</si>
  <si>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</si>
  <si>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</si>
  <si>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</si>
  <si>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</si>
  <si>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</si>
  <si>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</si>
  <si>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</si>
  <si>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</si>
  <si>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</si>
  <si>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</si>
  <si>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</si>
  <si>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</si>
  <si>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</si>
  <si>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</si>
  <si>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</si>
  <si>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</si>
  <si>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</si>
  <si>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</si>
  <si>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</si>
  <si>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</si>
  <si>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</si>
  <si>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</si>
  <si>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</si>
  <si>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</si>
  <si>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</si>
  <si>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</si>
  <si>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</si>
  <si>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</si>
  <si>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</si>
  <si>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</si>
  <si>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</si>
  <si>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</si>
  <si>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</si>
  <si>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</si>
  <si>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</si>
  <si>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</si>
  <si>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</si>
  <si>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</si>
  <si>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</si>
  <si>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</si>
  <si>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</si>
  <si>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</si>
  <si>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</si>
  <si>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</si>
  <si>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</si>
  <si>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</si>
  <si>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</si>
  <si>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</si>
  <si>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</si>
  <si>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</si>
  <si>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</si>
  <si>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</si>
  <si>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</si>
  <si>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</si>
  <si>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</si>
  <si>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</si>
  <si>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</si>
  <si>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</si>
  <si>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</si>
  <si>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</si>
  <si>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</si>
  <si>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</si>
  <si>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</si>
  <si>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</si>
  <si>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</si>
  <si>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</si>
  <si>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</si>
  <si>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</si>
  <si>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</si>
  <si>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</si>
  <si>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</si>
  <si>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</si>
  <si>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</si>
  <si>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</si>
  <si>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</si>
  <si>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</si>
  <si>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</si>
  <si>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</si>
  <si>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</si>
  <si>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</si>
  <si>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</si>
  <si>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</si>
  <si>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</si>
  <si>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</si>
  <si>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</si>
  <si>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</si>
  <si>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</si>
  <si>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</si>
  <si>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</si>
  <si>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</si>
  <si>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</si>
  <si>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</si>
  <si>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</si>
  <si>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</si>
  <si>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</si>
  <si>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</si>
  <si>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</si>
  <si>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</si>
  <si>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</si>
  <si>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</si>
  <si>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</si>
  <si>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</si>
  <si>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</si>
  <si>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</si>
  <si>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</si>
  <si>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</si>
  <si>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</si>
  <si>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</si>
  <si>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</si>
  <si>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</si>
  <si>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</si>
  <si>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</si>
  <si>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</si>
  <si>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</si>
  <si>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</si>
  <si>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</si>
  <si>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</si>
  <si>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</si>
  <si>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</si>
  <si>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</si>
  <si>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</si>
  <si>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</si>
  <si>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</si>
  <si>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</si>
  <si>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</si>
  <si>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</si>
  <si>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</si>
  <si>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</si>
  <si>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</si>
  <si>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</si>
  <si>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</si>
  <si>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</si>
  <si>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</si>
  <si>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</si>
  <si>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</si>
  <si>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</si>
  <si>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</si>
  <si>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</si>
  <si>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</si>
  <si>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</si>
  <si>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</si>
  <si>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</si>
  <si>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</si>
  <si>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</si>
  <si>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</si>
  <si>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</si>
  <si>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</si>
  <si>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</si>
  <si>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</si>
  <si>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</si>
  <si>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</si>
  <si>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</si>
  <si>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</si>
  <si>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</si>
  <si>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</si>
  <si>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</si>
  <si>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</si>
  <si>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</si>
  <si>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</si>
  <si>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</si>
  <si>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</si>
  <si>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</si>
  <si>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</si>
  <si>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</si>
  <si>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</si>
  <si>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</si>
  <si>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</si>
  <si>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</si>
  <si>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</si>
  <si>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</si>
  <si>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</si>
  <si>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</si>
  <si>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</si>
  <si>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</si>
  <si>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</si>
  <si>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</si>
  <si>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</si>
  <si>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</si>
  <si>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</si>
  <si>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</si>
  <si>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</si>
  <si>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</si>
  <si>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</si>
  <si>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</si>
  <si>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</si>
  <si>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</si>
  <si>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</si>
  <si>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</si>
  <si>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</si>
  <si>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</si>
  <si>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</si>
  <si>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</si>
  <si>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</si>
  <si>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</si>
  <si>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</si>
  <si>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</si>
  <si>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</si>
  <si>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</si>
  <si>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</si>
  <si>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</si>
  <si>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</si>
  <si>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</si>
  <si>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</si>
  <si>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</si>
  <si>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</si>
  <si>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</si>
  <si>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</si>
  <si>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</si>
  <si>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</si>
  <si>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</si>
  <si>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</si>
  <si>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</si>
  <si>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</si>
  <si>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</si>
  <si>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</si>
  <si>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</si>
  <si>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</si>
  <si>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</si>
  <si>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</si>
  <si>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</si>
  <si>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</si>
  <si>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</si>
  <si>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</si>
  <si>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</si>
  <si>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</si>
  <si>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</si>
  <si>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</si>
  <si>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</si>
  <si>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</si>
  <si>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</si>
  <si>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</si>
  <si>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</si>
  <si>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</si>
  <si>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</si>
  <si>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</si>
  <si>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</si>
  <si>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</si>
  <si>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</si>
  <si>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</si>
  <si>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</si>
  <si>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</si>
  <si>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</si>
  <si>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</si>
  <si>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</si>
  <si>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</si>
  <si>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</si>
  <si>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</si>
  <si>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</si>
  <si>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</si>
  <si>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</si>
  <si>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</si>
  <si>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</si>
  <si>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</si>
  <si>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</si>
  <si>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</si>
  <si>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</si>
  <si>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</si>
  <si>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</si>
  <si>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</si>
  <si>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</si>
  <si>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</si>
  <si>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</si>
  <si>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</si>
  <si>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</si>
  <si>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</si>
  <si>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</si>
  <si>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</si>
  <si>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</si>
  <si>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</si>
  <si>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</si>
  <si>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</si>
  <si>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</si>
  <si>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</si>
  <si>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</si>
  <si>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</si>
  <si>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</si>
  <si>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</si>
  <si>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</si>
  <si>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</si>
  <si>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</si>
  <si>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</si>
  <si>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</si>
  <si>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</si>
  <si>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</si>
  <si>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</si>
  <si>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</si>
  <si>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</si>
  <si>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</si>
  <si>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</si>
  <si>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</si>
  <si>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</si>
  <si>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</si>
  <si>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</si>
  <si>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</si>
  <si>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</si>
  <si>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</si>
  <si>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</si>
  <si>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</si>
  <si>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</si>
  <si>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</si>
  <si>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</si>
  <si>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</si>
  <si>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</si>
  <si>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</si>
  <si>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</si>
  <si>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</si>
  <si>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</si>
  <si>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</si>
  <si>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</si>
  <si>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</si>
  <si>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</si>
  <si>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</si>
  <si>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</si>
  <si>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</si>
  <si>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</si>
  <si>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</si>
  <si>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</si>
  <si>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</si>
  <si>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</si>
  <si>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</si>
  <si>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</si>
  <si>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</si>
  <si>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</si>
  <si>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</si>
  <si>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</si>
  <si>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</si>
  <si>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</si>
  <si>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</si>
  <si>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</si>
  <si>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</si>
  <si>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</si>
  <si>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</si>
  <si>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</si>
  <si>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</si>
  <si>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</si>
  <si>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</si>
  <si>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</si>
  <si>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</si>
  <si>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</si>
  <si>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</si>
  <si>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</si>
  <si>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</si>
  <si>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</si>
  <si>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</si>
  <si>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</si>
  <si>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</si>
  <si>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</si>
  <si>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</si>
  <si>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</si>
  <si>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</si>
  <si>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</si>
  <si>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</si>
  <si>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</si>
  <si>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</si>
  <si>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</si>
  <si>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</si>
  <si>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</si>
  <si>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</si>
  <si>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</si>
  <si>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</si>
  <si>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</si>
  <si>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</si>
  <si>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</si>
  <si>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</si>
  <si>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</si>
  <si>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</si>
  <si>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</si>
  <si>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</si>
  <si>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</si>
  <si>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</si>
  <si>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</si>
  <si>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</si>
  <si>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</si>
  <si>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</si>
  <si>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</si>
  <si>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</si>
  <si>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</si>
  <si>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</si>
  <si>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</si>
  <si>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</si>
  <si>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</si>
  <si>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</si>
  <si>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</si>
  <si>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</si>
  <si>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</si>
  <si>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</si>
  <si>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</si>
  <si>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</si>
  <si>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</si>
  <si>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</si>
  <si>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</si>
  <si>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</si>
  <si>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</si>
  <si>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</si>
  <si>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</si>
  <si>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</si>
  <si>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</si>
  <si>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</si>
  <si>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</si>
  <si>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</si>
  <si>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</si>
  <si>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</si>
  <si>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</si>
  <si>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</si>
  <si>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</si>
  <si>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</si>
  <si>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</si>
  <si>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</si>
  <si>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</si>
  <si>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</si>
  <si>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</si>
  <si>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</si>
  <si>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</si>
  <si>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</si>
  <si>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</si>
  <si>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</si>
  <si>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</si>
  <si>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</si>
  <si>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</si>
  <si>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</si>
  <si>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</si>
  <si>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</si>
  <si>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</si>
  <si>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</si>
  <si>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</si>
  <si>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</si>
  <si>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</si>
  <si>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</si>
  <si>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</si>
  <si>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</si>
  <si>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</si>
  <si>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</si>
  <si>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</si>
  <si>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</si>
  <si>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</si>
  <si>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</si>
  <si>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</si>
  <si>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</si>
  <si>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</si>
  <si>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</si>
  <si>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</si>
  <si>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</si>
  <si>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</si>
  <si>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</si>
  <si>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</si>
  <si>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</si>
  <si>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</si>
  <si>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</si>
  <si>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</si>
  <si>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</si>
  <si>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</si>
  <si>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</si>
  <si>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</si>
  <si>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</si>
  <si>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</si>
  <si>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</si>
  <si>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</si>
  <si>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</si>
  <si>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</si>
  <si>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</si>
  <si>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</si>
  <si>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</si>
  <si>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</si>
  <si>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</si>
  <si>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</si>
  <si>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</si>
  <si>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</si>
  <si>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</si>
  <si>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</si>
  <si>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</si>
  <si>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</si>
  <si>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</si>
  <si>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</si>
  <si>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</si>
  <si>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</si>
  <si>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</si>
  <si>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</si>
  <si>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</si>
  <si>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</si>
  <si>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</si>
  <si>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</si>
  <si>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</si>
  <si>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</si>
  <si>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</si>
  <si>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</si>
  <si>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</si>
  <si>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</si>
  <si>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</si>
  <si>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</si>
  <si>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</si>
  <si>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</si>
  <si>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</si>
  <si>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</si>
  <si>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</si>
  <si>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</si>
  <si>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</si>
  <si>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</si>
  <si>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</si>
  <si>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</si>
  <si>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</si>
  <si>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</si>
  <si>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</si>
  <si>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</si>
  <si>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</si>
  <si>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</si>
  <si>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</si>
  <si>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</si>
  <si>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</si>
  <si>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</si>
  <si>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</si>
  <si>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</si>
  <si>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</si>
  <si>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</si>
  <si>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</si>
  <si>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</si>
  <si>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</si>
  <si>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</si>
  <si>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</si>
  <si>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</si>
  <si>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</si>
  <si>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</si>
  <si>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</si>
  <si>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</si>
  <si>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</si>
  <si>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</si>
  <si>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</si>
  <si>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</si>
  <si>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</si>
  <si>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</si>
  <si>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</si>
  <si>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</si>
  <si>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</si>
  <si>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</si>
  <si>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</si>
  <si>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</si>
  <si>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</si>
  <si>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</si>
  <si>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</si>
  <si>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</si>
  <si>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</si>
  <si>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</si>
  <si>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</si>
  <si>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</si>
  <si>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</si>
  <si>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</si>
  <si>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</si>
  <si>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</si>
  <si>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</si>
  <si>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</si>
  <si>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</si>
  <si>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</si>
  <si>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</si>
  <si>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</si>
  <si>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</si>
  <si>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</si>
  <si>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</si>
  <si>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</si>
  <si>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</si>
  <si>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</si>
  <si>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</si>
  <si>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</si>
  <si>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</si>
  <si>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</si>
  <si>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</si>
  <si>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</si>
  <si>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</si>
  <si>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</si>
  <si>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</si>
  <si>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</si>
  <si>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</si>
  <si>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</si>
  <si>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</si>
  <si>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</si>
  <si>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</si>
  <si>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</si>
  <si>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</si>
  <si>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</si>
  <si>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</si>
  <si>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</si>
  <si>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</si>
  <si>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</si>
  <si>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</si>
  <si>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</si>
  <si>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</si>
  <si>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</si>
  <si>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</si>
  <si>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</si>
  <si>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</si>
  <si>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</si>
  <si>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</si>
  <si>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</si>
  <si>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</si>
  <si>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</si>
  <si>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</si>
  <si>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</si>
  <si>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</si>
  <si>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</si>
  <si>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</si>
  <si>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</si>
  <si>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</si>
  <si>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</si>
  <si>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</si>
  <si>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</si>
  <si>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</si>
  <si>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</si>
  <si>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</si>
  <si>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</si>
  <si>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</si>
  <si>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</si>
  <si>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</si>
  <si>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</si>
  <si>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</si>
  <si>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</si>
  <si>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</si>
  <si>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</si>
  <si>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</si>
  <si>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</si>
  <si>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</si>
  <si>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</si>
  <si>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</si>
  <si>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</si>
  <si>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</si>
  <si>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</si>
  <si>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</si>
  <si>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</si>
  <si>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</si>
  <si>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</si>
  <si>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</si>
  <si>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</si>
  <si>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</si>
  <si>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</si>
  <si>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</si>
  <si>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</si>
  <si>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</si>
  <si>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</si>
  <si>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</si>
  <si>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</si>
  <si>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</si>
  <si>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</si>
  <si>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</si>
  <si>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</si>
  <si>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</si>
  <si>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</si>
  <si>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</si>
  <si>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</si>
  <si>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</si>
  <si>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</si>
  <si>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</si>
  <si>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</si>
  <si>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</si>
  <si>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</si>
  <si>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</si>
  <si>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</si>
  <si>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</si>
  <si>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</si>
  <si>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</si>
  <si>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</si>
  <si>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</si>
  <si>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</si>
  <si>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</si>
  <si>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</si>
  <si>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</si>
  <si>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</si>
  <si>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</si>
  <si>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</si>
  <si>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</si>
  <si>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</si>
  <si>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</si>
  <si>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</si>
  <si>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</si>
  <si>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</si>
  <si>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</si>
  <si>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</si>
  <si>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</si>
  <si>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</si>
  <si>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</si>
  <si>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</si>
  <si>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</si>
  <si>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</si>
  <si>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</si>
  <si>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</si>
  <si>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</si>
  <si>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</si>
  <si>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</si>
  <si>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</si>
  <si>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</si>
  <si>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</si>
  <si>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</si>
  <si>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</si>
  <si>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</si>
  <si>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</si>
  <si>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</si>
  <si>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</si>
  <si>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</si>
  <si>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</si>
  <si>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</si>
  <si>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</si>
  <si>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</si>
  <si>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</si>
  <si>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</si>
  <si>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</si>
  <si>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</si>
  <si>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</si>
  <si>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</si>
  <si>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</si>
  <si>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</si>
  <si>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</si>
  <si>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</si>
  <si>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</si>
  <si>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</si>
  <si>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</si>
  <si>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</si>
  <si>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</si>
  <si>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</si>
  <si>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</si>
  <si>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</si>
  <si>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</si>
  <si>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</si>
  <si>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</si>
  <si>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</si>
  <si>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</si>
  <si>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</si>
  <si>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</si>
  <si>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</si>
  <si>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</si>
  <si>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</si>
  <si>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</si>
  <si>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</si>
  <si>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</si>
  <si>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</si>
  <si>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</si>
  <si>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</si>
  <si>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</si>
  <si>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</si>
  <si>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</si>
  <si>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</si>
  <si>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</si>
  <si>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</si>
  <si>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</si>
  <si>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</si>
  <si>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</si>
  <si>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</si>
  <si>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</si>
  <si>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</si>
  <si>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</si>
  <si>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</si>
  <si>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</si>
  <si>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</si>
  <si>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</si>
  <si>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</si>
  <si>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</si>
  <si>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</si>
  <si>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</si>
  <si>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</si>
  <si>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</si>
  <si>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</si>
  <si>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</si>
  <si>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</si>
  <si>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</si>
  <si>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</si>
  <si>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</si>
  <si>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</si>
  <si>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</si>
  <si>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</si>
  <si>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</si>
  <si>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</si>
  <si>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</si>
  <si>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</si>
  <si>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</si>
  <si>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</si>
  <si>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</si>
  <si>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</si>
  <si>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</si>
  <si>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</si>
  <si>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</si>
  <si>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</si>
  <si>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</si>
  <si>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</si>
  <si>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</si>
  <si>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</si>
  <si>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</si>
  <si>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</si>
  <si>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</si>
  <si>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</si>
  <si>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</si>
  <si>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</si>
  <si>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</si>
  <si>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</si>
  <si>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</si>
  <si>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</si>
  <si>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</si>
  <si>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</si>
  <si>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</si>
  <si>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</si>
  <si>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</si>
  <si>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</si>
  <si>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</si>
  <si>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</si>
  <si>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</si>
  <si>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</si>
  <si>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</si>
  <si>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</si>
  <si>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</si>
  <si>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</si>
  <si>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</si>
  <si>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</si>
  <si>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</si>
  <si>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</si>
  <si>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</si>
  <si>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</si>
  <si>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</si>
  <si>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</si>
  <si>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</si>
  <si>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</si>
  <si>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</si>
  <si>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</si>
  <si>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</si>
  <si>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</si>
  <si>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</si>
  <si>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</si>
  <si>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</si>
  <si>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</si>
  <si>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</si>
  <si>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</si>
  <si>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</si>
  <si>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</si>
  <si>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</si>
  <si>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</si>
  <si>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</si>
  <si>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</si>
  <si>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</si>
  <si>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</si>
  <si>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</si>
  <si>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</si>
  <si>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</si>
  <si>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</si>
  <si>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</si>
  <si>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</si>
  <si>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</si>
  <si>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</si>
  <si>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</si>
  <si>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</si>
  <si>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</si>
  <si>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</si>
  <si>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</si>
  <si>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</si>
  <si>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</si>
  <si>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</si>
  <si>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</si>
  <si>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</si>
  <si>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</si>
  <si>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</si>
  <si>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</si>
  <si>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</si>
  <si>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</si>
  <si>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</si>
  <si>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</si>
  <si>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</si>
  <si>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</si>
  <si>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</si>
  <si>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</si>
  <si>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</si>
  <si>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</si>
  <si>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</si>
  <si>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</si>
  <si>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</si>
  <si>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</si>
  <si>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</si>
  <si>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</si>
  <si>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</si>
  <si>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</si>
  <si>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</si>
  <si>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</si>
  <si>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</si>
  <si>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</si>
  <si>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</si>
  <si>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</si>
  <si>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</si>
  <si>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</si>
  <si>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</si>
  <si>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</si>
  <si>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</si>
  <si>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</si>
  <si>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</si>
  <si>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</si>
  <si>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</si>
  <si>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</si>
  <si>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</si>
  <si>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</si>
  <si>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</si>
  <si>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</si>
  <si>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</si>
  <si>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</si>
  <si>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</si>
  <si>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</si>
  <si>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</si>
  <si>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</si>
  <si>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</si>
  <si>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</si>
  <si>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</si>
  <si>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</si>
  <si>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</si>
  <si>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</si>
  <si>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</si>
  <si>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</si>
  <si>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</si>
  <si>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</si>
  <si>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</si>
  <si>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</si>
  <si>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</si>
  <si>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</si>
  <si>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</si>
  <si>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</si>
  <si>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</si>
  <si>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</si>
  <si>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</si>
  <si>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</si>
  <si>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</si>
  <si>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</si>
  <si>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</si>
  <si>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</si>
  <si>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</si>
  <si>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</si>
  <si>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</si>
  <si>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</si>
  <si>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</si>
  <si>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</si>
  <si>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</si>
  <si>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</si>
  <si>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</si>
  <si>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</si>
  <si>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</si>
  <si>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</si>
  <si>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</si>
  <si>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</si>
  <si>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</si>
  <si>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</si>
  <si>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</si>
  <si>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</si>
  <si>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</si>
  <si>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</si>
  <si>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</si>
  <si>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</si>
  <si>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</si>
  <si>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</si>
  <si>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</si>
  <si>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</si>
  <si>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</si>
  <si>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</si>
  <si>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</si>
  <si>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</si>
  <si>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</si>
  <si>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</si>
  <si>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</si>
  <si>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</si>
  <si>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</si>
  <si>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</si>
  <si>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</si>
  <si>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</si>
  <si>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</si>
  <si>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</si>
  <si>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</si>
  <si>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</si>
  <si>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</si>
  <si>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</si>
  <si>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</si>
  <si>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</si>
  <si>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</si>
  <si>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</si>
  <si>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</si>
  <si>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</si>
  <si>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</si>
  <si>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</si>
  <si>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</si>
  <si>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</si>
  <si>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</si>
  <si>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</si>
  <si>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</si>
  <si>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</si>
  <si>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</si>
  <si>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</si>
  <si>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</si>
  <si>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</si>
  <si>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</si>
  <si>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</si>
  <si>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</si>
  <si>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</si>
  <si>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</si>
  <si>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</si>
  <si>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</si>
  <si>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</si>
  <si>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</si>
  <si>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</si>
  <si>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</si>
  <si>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</si>
  <si>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</si>
  <si>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</si>
  <si>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</si>
  <si>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</si>
  <si>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</si>
  <si>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</si>
  <si>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</si>
  <si>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</si>
  <si>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</si>
  <si>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</si>
  <si>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</si>
  <si>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</si>
  <si>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</si>
  <si>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</si>
  <si>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</si>
  <si>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</si>
  <si>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</si>
  <si>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</si>
  <si>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</si>
  <si>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</si>
  <si>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</si>
  <si>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</si>
  <si>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</si>
  <si>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</si>
  <si>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</si>
  <si>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</si>
  <si>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</si>
  <si>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</si>
  <si>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</si>
  <si>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</si>
  <si>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</si>
  <si>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</si>
  <si>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</si>
  <si>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</si>
  <si>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</si>
  <si>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</si>
  <si>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</si>
  <si>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</si>
  <si>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</si>
  <si>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</si>
  <si>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</si>
  <si>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</si>
  <si>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</si>
  <si>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</si>
  <si>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</si>
  <si>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</si>
  <si>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</si>
  <si>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</si>
  <si>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</si>
  <si>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</si>
  <si>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</si>
  <si>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</si>
  <si>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</si>
  <si>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</si>
  <si>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</si>
  <si>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</si>
  <si>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</si>
  <si>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</si>
  <si>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</si>
  <si>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</si>
  <si>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</si>
  <si>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</si>
  <si>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</si>
  <si>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</si>
  <si>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</si>
  <si>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</si>
  <si>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</si>
  <si>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</si>
  <si>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</si>
  <si>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</si>
  <si>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</si>
  <si>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</si>
  <si>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</si>
  <si>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</si>
  <si>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</si>
  <si>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</si>
  <si>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</si>
  <si>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</si>
  <si>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</si>
  <si>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</si>
  <si>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</si>
  <si>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</si>
  <si>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</si>
  <si>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</si>
  <si>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</si>
  <si>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</si>
  <si>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</si>
  <si>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</si>
  <si>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</si>
  <si>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</si>
  <si>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</si>
  <si>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</si>
  <si>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</si>
  <si>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</si>
  <si>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</si>
  <si>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</si>
  <si>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</si>
  <si>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</si>
  <si>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</si>
  <si>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</si>
  <si>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</si>
  <si>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</si>
  <si>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</si>
  <si>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</si>
  <si>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</si>
  <si>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</si>
  <si>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</si>
  <si>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</si>
  <si>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</si>
  <si>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</si>
  <si>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</si>
  <si>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</si>
  <si>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</si>
  <si>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</si>
  <si>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</si>
  <si>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</si>
  <si>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</si>
  <si>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</si>
  <si>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</si>
  <si>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</si>
  <si>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</si>
  <si>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</si>
  <si>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</si>
  <si>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</si>
  <si>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</si>
  <si>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</si>
  <si>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</si>
  <si>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</si>
  <si>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</si>
  <si>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</si>
  <si>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</si>
  <si>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</si>
  <si>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</si>
  <si>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</si>
  <si>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</si>
  <si>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</si>
  <si>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</si>
  <si>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</si>
  <si>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</si>
  <si>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</si>
  <si>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</si>
  <si>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</si>
  <si>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</si>
  <si>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</si>
  <si>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</si>
  <si>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</si>
  <si>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</si>
  <si>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</si>
  <si>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</si>
  <si>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</si>
  <si>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</si>
  <si>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</si>
  <si>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</si>
  <si>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</si>
  <si>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</si>
  <si>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</si>
  <si>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</si>
  <si>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</si>
  <si>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</si>
  <si>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</si>
  <si>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</si>
  <si>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</si>
  <si>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</si>
  <si>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</si>
  <si>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</si>
  <si>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</si>
  <si>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</si>
  <si>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</si>
  <si>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</si>
  <si>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</si>
  <si>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</si>
  <si>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</si>
  <si>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</si>
  <si>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</si>
  <si>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</si>
  <si>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</si>
  <si>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</si>
  <si>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</si>
  <si>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</si>
  <si>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</si>
  <si>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</si>
  <si>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</si>
  <si>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</si>
  <si>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</si>
  <si>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</si>
  <si>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</si>
  <si>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</si>
  <si>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</si>
  <si>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</si>
  <si>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</si>
  <si>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</si>
  <si>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</si>
  <si>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</si>
  <si>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</si>
  <si>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</si>
  <si>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</si>
  <si>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</si>
  <si>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</si>
  <si>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</si>
  <si>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</si>
  <si>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</si>
  <si>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</si>
  <si>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</si>
  <si>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</si>
  <si>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</si>
  <si>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</si>
  <si>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</si>
  <si>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</si>
  <si>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</si>
  <si>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</si>
  <si>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</si>
  <si>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</si>
  <si>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</si>
  <si>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</si>
  <si>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</si>
  <si>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</si>
  <si>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</si>
  <si>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</si>
  <si>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</si>
  <si>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</si>
  <si>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</si>
  <si>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</si>
  <si>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</si>
  <si>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</si>
  <si>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</si>
  <si>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</si>
  <si>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</si>
  <si>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</si>
  <si>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</si>
  <si>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</si>
  <si>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</si>
  <si>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</si>
  <si>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</si>
  <si>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</si>
  <si>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</si>
  <si>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</si>
  <si>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</si>
  <si>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</si>
  <si>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</si>
  <si>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</si>
  <si>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</si>
  <si>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</si>
  <si>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</si>
  <si>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</si>
  <si>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</si>
  <si>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</si>
  <si>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</si>
  <si>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</si>
  <si>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</si>
  <si>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</si>
  <si>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</si>
  <si>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</si>
  <si>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</si>
  <si>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</si>
  <si>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</si>
  <si>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</si>
  <si>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</si>
  <si>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</si>
  <si>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</si>
  <si>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</si>
  <si>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</si>
  <si>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</si>
  <si>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</si>
  <si>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</si>
  <si>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</si>
  <si>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</si>
  <si>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</si>
  <si>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</si>
  <si>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</si>
  <si>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</si>
  <si>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</si>
  <si>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</si>
  <si>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</si>
  <si>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</si>
  <si>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</si>
  <si>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</si>
  <si>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</si>
  <si>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</si>
  <si>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</si>
  <si>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</si>
  <si>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</si>
  <si>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</si>
  <si>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</si>
  <si>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</si>
  <si>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</si>
  <si>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</si>
  <si>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</si>
  <si>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</si>
  <si>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</si>
  <si>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</si>
  <si>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</si>
  <si>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</si>
  <si>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</si>
  <si>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</si>
  <si>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</si>
  <si>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</si>
  <si>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</si>
  <si>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</si>
  <si>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</si>
  <si>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</si>
  <si>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</si>
  <si>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</si>
  <si>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</si>
  <si>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</si>
  <si>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</si>
  <si>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</si>
  <si>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</si>
  <si>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</si>
  <si>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</si>
  <si>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</si>
  <si>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</si>
  <si>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</si>
  <si>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</si>
  <si>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</si>
  <si>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</si>
  <si>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</si>
  <si>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</si>
  <si>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</si>
  <si>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</si>
  <si>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</si>
  <si>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</si>
  <si>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</si>
  <si>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</si>
  <si>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</si>
  <si>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</si>
  <si>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</si>
  <si>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</si>
  <si>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</si>
  <si>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</si>
  <si>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</si>
  <si>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</si>
  <si>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</si>
  <si>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</si>
  <si>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</si>
  <si>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</si>
  <si>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</si>
  <si>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</si>
  <si>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</si>
  <si>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</si>
  <si>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</si>
  <si>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</si>
  <si>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</si>
  <si>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</si>
  <si>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</si>
  <si>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</si>
  <si>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</si>
  <si>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</si>
  <si>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</si>
  <si>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</si>
  <si>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</si>
  <si>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</si>
  <si>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</si>
  <si>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</si>
  <si>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</si>
  <si>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</si>
  <si>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</si>
  <si>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</si>
  <si>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</si>
  <si>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</si>
  <si>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</si>
  <si>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</si>
  <si>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</si>
  <si>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</si>
  <si>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</si>
  <si>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</si>
  <si>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</si>
  <si>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</si>
  <si>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</si>
  <si>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</si>
  <si>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</si>
  <si>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</si>
  <si>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</si>
  <si>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</si>
  <si>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</si>
  <si>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</si>
  <si>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</si>
  <si>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</si>
  <si>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</si>
  <si>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</si>
  <si>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</si>
  <si>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</si>
  <si>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</si>
  <si>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</si>
  <si>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</si>
  <si>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</si>
  <si>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</si>
  <si>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</si>
  <si>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</si>
  <si>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</si>
  <si>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</si>
  <si>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</si>
  <si>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</si>
  <si>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</si>
  <si>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</si>
  <si>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</si>
  <si>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</si>
  <si>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</si>
  <si>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</si>
  <si>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</si>
  <si>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</si>
  <si>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</si>
  <si>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</si>
  <si>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</si>
  <si>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</si>
  <si>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</si>
  <si>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</si>
  <si>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</si>
  <si>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</si>
  <si>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</si>
  <si>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</si>
  <si>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</si>
  <si>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</si>
  <si>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</si>
  <si>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</si>
  <si>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</si>
  <si>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</si>
  <si>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</si>
  <si>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</si>
  <si>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</si>
  <si>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</si>
  <si>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</si>
  <si>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</si>
  <si>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</si>
  <si>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</si>
  <si>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</si>
  <si>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</si>
  <si>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</si>
  <si>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</si>
  <si>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</si>
  <si>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</si>
  <si>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</si>
  <si>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</si>
  <si>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</si>
  <si>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</si>
  <si>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</si>
  <si>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</si>
  <si>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</si>
  <si>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</si>
  <si>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</si>
  <si>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</si>
  <si>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</si>
  <si>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</si>
  <si>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</si>
  <si>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</si>
  <si>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</si>
  <si>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</si>
  <si>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</si>
  <si>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</si>
  <si>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</si>
  <si>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</si>
  <si>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</si>
  <si>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</si>
  <si>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</si>
  <si>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</si>
  <si>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</si>
  <si>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</si>
  <si>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</si>
  <si>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</si>
  <si>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</si>
  <si>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</si>
  <si>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</si>
  <si>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</si>
  <si>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</si>
  <si>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</si>
  <si>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</si>
  <si>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</si>
  <si>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</si>
  <si>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</si>
  <si>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</si>
  <si>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</si>
  <si>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</si>
  <si>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</si>
  <si>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</si>
  <si>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</si>
  <si>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</si>
  <si>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</si>
  <si>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</si>
  <si>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</si>
  <si>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</si>
  <si>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</si>
  <si>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</si>
  <si>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</si>
  <si>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</si>
  <si>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</si>
  <si>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</si>
  <si>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</si>
  <si>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</si>
  <si>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</si>
  <si>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</si>
  <si>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</si>
  <si>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</si>
  <si>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</si>
  <si>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</si>
  <si>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</si>
  <si>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</si>
  <si>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</si>
  <si>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</si>
  <si>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</si>
  <si>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</si>
  <si>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</si>
  <si>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</si>
  <si>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</si>
  <si>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</si>
  <si>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</si>
  <si>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</si>
  <si>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</si>
  <si>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</si>
  <si>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</si>
  <si>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</si>
  <si>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</si>
  <si>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</si>
  <si>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</si>
  <si>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</si>
  <si>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</si>
  <si>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</si>
  <si>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</si>
  <si>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</si>
  <si>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</si>
  <si>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</si>
  <si>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</si>
  <si>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</si>
  <si>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</si>
  <si>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</si>
  <si>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</si>
  <si>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</si>
  <si>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</si>
  <si>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</si>
  <si>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</si>
  <si>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</si>
  <si>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</si>
  <si>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</si>
  <si>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</si>
  <si>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</si>
  <si>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</si>
  <si>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</si>
  <si>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</si>
  <si>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</si>
  <si>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</si>
  <si>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</si>
  <si>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</si>
  <si>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</si>
  <si>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</si>
  <si>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</si>
  <si>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</si>
  <si>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</si>
  <si>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</si>
  <si>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</si>
  <si>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</si>
  <si>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</si>
  <si>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</si>
  <si>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</si>
  <si>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</si>
  <si>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</si>
  <si>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</si>
  <si>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</si>
  <si>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</si>
  <si>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</si>
  <si>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</si>
  <si>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</si>
  <si>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</si>
  <si>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</si>
  <si>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</si>
  <si>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</si>
  <si>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</si>
  <si>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</si>
  <si>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</si>
  <si>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</si>
  <si>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</si>
  <si>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</si>
  <si>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</si>
  <si>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</si>
  <si>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</si>
  <si>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</si>
  <si>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</si>
  <si>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</si>
  <si>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</si>
  <si>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</si>
  <si>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</si>
  <si>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</si>
  <si>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</si>
  <si>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</si>
  <si>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</si>
  <si>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</si>
  <si>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</si>
  <si>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</si>
  <si>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</si>
  <si>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</si>
  <si>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</si>
  <si>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</si>
  <si>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</si>
  <si>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</si>
  <si>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</si>
  <si>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</si>
  <si>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</si>
  <si>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</si>
  <si>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</si>
  <si>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</si>
  <si>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</si>
  <si>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</si>
  <si>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</si>
  <si>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</si>
  <si>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</si>
  <si>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</si>
  <si>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</si>
  <si>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</si>
  <si>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</si>
  <si>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</si>
  <si>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</si>
  <si>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</si>
  <si>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</si>
  <si>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</si>
  <si>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</si>
  <si>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</si>
  <si>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</si>
  <si>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</si>
  <si>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</si>
  <si>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</si>
  <si>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</si>
  <si>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</si>
  <si>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</si>
  <si>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</si>
  <si>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</si>
  <si>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</si>
  <si>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</si>
  <si>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</si>
  <si>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</si>
  <si>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</si>
  <si>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</si>
  <si>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</si>
  <si>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</si>
  <si>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</si>
  <si>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</si>
  <si>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</si>
  <si>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</si>
  <si>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</si>
  <si>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</si>
  <si>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</si>
  <si>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</si>
  <si>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</si>
  <si>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</si>
  <si>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</si>
  <si>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</si>
  <si>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</si>
  <si>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</si>
  <si>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</si>
  <si>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</si>
  <si>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</si>
  <si>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</si>
  <si>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</si>
  <si>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</si>
  <si>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</si>
  <si>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</si>
  <si>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</si>
  <si>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</si>
  <si>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</si>
  <si>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</si>
  <si>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</si>
  <si>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</si>
  <si>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</si>
  <si>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</si>
  <si>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</si>
  <si>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</si>
  <si>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</si>
  <si>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</si>
  <si>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</si>
  <si>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</si>
  <si>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</si>
  <si>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</si>
  <si>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</si>
  <si>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</si>
  <si>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</si>
  <si>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</si>
  <si>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</si>
  <si>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</si>
  <si>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</si>
  <si>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</si>
  <si>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</si>
  <si>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</si>
  <si>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</si>
  <si>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</si>
  <si>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</si>
  <si>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</si>
  <si>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</si>
  <si>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</si>
  <si>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</si>
  <si>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</si>
  <si>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</si>
  <si>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</si>
  <si>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</si>
  <si>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</si>
  <si>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</si>
  <si>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</si>
  <si>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</si>
  <si>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</si>
  <si>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</si>
  <si>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</si>
  <si>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</si>
  <si>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</si>
  <si>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</si>
  <si>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</si>
  <si>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</si>
  <si>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</si>
  <si>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</si>
  <si>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</si>
  <si>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</si>
  <si>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</si>
  <si>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</si>
  <si>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</si>
  <si>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</si>
  <si>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</si>
  <si>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</si>
  <si>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</si>
  <si>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</si>
  <si>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</si>
  <si>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</si>
  <si>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</si>
  <si>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</si>
  <si>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</si>
  <si>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</si>
  <si>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</si>
  <si>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</si>
  <si>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</si>
  <si>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</si>
  <si>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</si>
  <si>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</si>
  <si>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</si>
  <si>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</si>
  <si>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</si>
  <si>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</si>
  <si>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</si>
  <si>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</si>
  <si>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</si>
  <si>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</si>
  <si>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</si>
  <si>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</si>
  <si>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</si>
  <si>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</si>
  <si>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</si>
  <si>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</si>
  <si>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</si>
  <si>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</si>
  <si>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</si>
  <si>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</si>
  <si>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</si>
  <si>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</si>
  <si>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</si>
  <si>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</si>
  <si>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</si>
  <si>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</si>
  <si>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</si>
  <si>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</si>
  <si>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</si>
  <si>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</si>
  <si>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</si>
  <si>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</si>
  <si>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</si>
  <si>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</si>
  <si>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</si>
  <si>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</si>
  <si>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</si>
  <si>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</si>
  <si>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</si>
  <si>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</si>
  <si>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</si>
  <si>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</si>
  <si>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</si>
  <si>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</si>
  <si>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</si>
  <si>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</si>
  <si>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</si>
  <si>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</si>
  <si>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</si>
  <si>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</si>
  <si>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</si>
  <si>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</si>
  <si>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</si>
  <si>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</si>
  <si>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</si>
  <si>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</si>
  <si>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</si>
  <si>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</si>
  <si>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</si>
  <si>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</si>
  <si>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</si>
  <si>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</si>
  <si>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</si>
  <si>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</si>
  <si>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</si>
  <si>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</si>
  <si>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</si>
  <si>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</si>
  <si>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</si>
  <si>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</si>
  <si>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</si>
  <si>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</si>
  <si>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</si>
  <si>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</si>
  <si>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</si>
  <si>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</si>
  <si>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</si>
  <si>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</si>
  <si>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</si>
  <si>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</si>
  <si>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</si>
  <si>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</si>
  <si>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</si>
  <si>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</si>
  <si>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</si>
  <si>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</si>
  <si>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</si>
  <si>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</si>
  <si>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</si>
  <si>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</si>
  <si>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</si>
  <si>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</si>
  <si>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</si>
  <si>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</si>
  <si>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</si>
  <si>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</si>
  <si>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</si>
  <si>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</si>
  <si>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</si>
  <si>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</si>
  <si>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</si>
  <si>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</si>
  <si>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</si>
  <si>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</si>
  <si>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</si>
  <si>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</si>
  <si>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</si>
  <si>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</si>
  <si>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</si>
  <si>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</si>
  <si>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</si>
  <si>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</si>
  <si>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</si>
  <si>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</si>
  <si>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</si>
  <si>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</si>
  <si>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</si>
  <si>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</si>
  <si>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</si>
  <si>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</si>
  <si>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</si>
  <si>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</si>
  <si>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</si>
  <si>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</si>
  <si>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</si>
  <si>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</si>
  <si>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</si>
  <si>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</si>
  <si>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</si>
  <si>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</si>
  <si>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</si>
  <si>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</si>
  <si>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</si>
  <si>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</si>
  <si>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</si>
  <si>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</si>
  <si>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</si>
  <si>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</si>
  <si>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</si>
  <si>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</si>
  <si>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</si>
  <si>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</si>
  <si>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</si>
  <si>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</si>
  <si>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</si>
  <si>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</si>
  <si>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</si>
  <si>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</si>
  <si>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</si>
  <si>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</si>
  <si>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</si>
  <si>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</si>
  <si>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</si>
  <si>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</si>
  <si>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</si>
  <si>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</si>
  <si>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</si>
  <si>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</si>
  <si>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</si>
  <si>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</si>
  <si>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</si>
  <si>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</si>
  <si>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</si>
  <si>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</si>
  <si>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</si>
  <si>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</si>
  <si>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</si>
  <si>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</si>
  <si>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</si>
  <si>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</si>
  <si>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</si>
  <si>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</si>
  <si>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</si>
  <si>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</si>
  <si>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</si>
  <si>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</si>
  <si>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</si>
  <si>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</si>
  <si>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</si>
  <si>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</si>
  <si>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</si>
  <si>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</si>
  <si>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</si>
  <si>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</si>
  <si>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</si>
  <si>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</si>
  <si>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</si>
  <si>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</si>
  <si>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</si>
  <si>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</si>
  <si>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</si>
  <si>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</si>
  <si>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</si>
  <si>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</si>
  <si>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</si>
  <si>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</si>
  <si>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</si>
  <si>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</si>
  <si>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</si>
  <si>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</si>
  <si>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</si>
  <si>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</si>
  <si>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</si>
  <si>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</si>
  <si>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</si>
  <si>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</si>
  <si>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</si>
  <si>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</si>
  <si>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</si>
  <si>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</si>
  <si>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</si>
  <si>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</si>
  <si>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</si>
  <si>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</si>
  <si>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</si>
  <si>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</si>
  <si>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</si>
  <si>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</si>
  <si>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</si>
  <si>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</si>
  <si>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</si>
  <si>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</si>
  <si>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</si>
  <si>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</si>
  <si>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</si>
  <si>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</si>
  <si>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</si>
  <si>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</si>
  <si>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</si>
  <si>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</si>
  <si>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</si>
  <si>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</si>
  <si>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</si>
  <si>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</si>
  <si>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</si>
  <si>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</si>
  <si>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</si>
  <si>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</si>
  <si>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</si>
  <si>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</si>
  <si>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</si>
  <si>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</si>
  <si>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</si>
  <si>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</si>
  <si>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</si>
  <si>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</si>
  <si>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</si>
  <si>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</si>
  <si>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</si>
  <si>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</si>
  <si>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</si>
  <si>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</si>
  <si>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</si>
  <si>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</si>
  <si>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</si>
  <si>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</si>
  <si>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</si>
  <si>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</si>
  <si>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</si>
  <si>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</si>
  <si>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</si>
  <si>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</si>
  <si>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</si>
  <si>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</si>
  <si>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</si>
  <si>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</si>
  <si>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</si>
  <si>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</si>
  <si>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</si>
  <si>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</si>
  <si>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</si>
  <si>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</si>
  <si>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</si>
  <si>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</si>
  <si>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</si>
  <si>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</si>
  <si>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</si>
  <si>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</si>
  <si>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</si>
  <si>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</si>
  <si>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</si>
  <si>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</si>
  <si>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</si>
  <si>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</si>
  <si>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</si>
  <si>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</si>
  <si>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</si>
  <si>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</si>
  <si>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</si>
  <si>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</si>
  <si>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</si>
  <si>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</si>
  <si>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</si>
  <si>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</si>
  <si>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</si>
  <si>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</si>
  <si>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</si>
  <si>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</si>
  <si>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</si>
  <si>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</si>
  <si>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</si>
  <si>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</si>
  <si>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</si>
  <si>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</si>
  <si>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</si>
  <si>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</si>
  <si>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</si>
  <si>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</si>
  <si>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</si>
  <si>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</si>
  <si>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</si>
  <si>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</si>
  <si>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</si>
  <si>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</si>
  <si>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</si>
  <si>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</si>
  <si>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</si>
  <si>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</si>
  <si>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</si>
  <si>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</si>
  <si>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</si>
  <si>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</si>
  <si>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</si>
  <si>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</si>
  <si>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</si>
  <si>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</si>
  <si>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</si>
  <si>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</si>
  <si>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</si>
  <si>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</si>
  <si>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</si>
  <si>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</si>
  <si>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</si>
  <si>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</si>
  <si>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</si>
  <si>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</si>
  <si>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</si>
  <si>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</si>
  <si>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</si>
  <si>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</si>
  <si>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</si>
  <si>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</si>
  <si>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</si>
  <si>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</si>
  <si>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</si>
  <si>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</si>
  <si>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</si>
  <si>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</si>
  <si>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</si>
  <si>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</si>
  <si>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</si>
  <si>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</si>
  <si>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</si>
  <si>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</si>
  <si>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</si>
  <si>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</si>
  <si>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</si>
  <si>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</si>
  <si>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</si>
  <si>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</si>
  <si>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</si>
  <si>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</si>
  <si>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</si>
  <si>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</si>
  <si>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</si>
  <si>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</si>
  <si>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</si>
  <si>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</si>
  <si>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</si>
  <si>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</si>
  <si>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</si>
  <si>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</si>
  <si>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</si>
  <si>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</si>
  <si>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</si>
  <si>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</si>
  <si>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</si>
  <si>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</si>
  <si>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</si>
  <si>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</si>
  <si>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</si>
  <si>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</si>
  <si>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</si>
  <si>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</si>
  <si>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</si>
  <si>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</si>
  <si>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</si>
  <si>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</si>
  <si>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</si>
  <si>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</si>
  <si>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</si>
  <si>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</si>
  <si>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</si>
  <si>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</si>
  <si>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</si>
  <si>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</si>
  <si>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</si>
  <si>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</si>
  <si>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</si>
  <si>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</si>
  <si>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</si>
  <si>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</si>
  <si>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</si>
  <si>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</si>
  <si>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</si>
  <si>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</si>
  <si>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</si>
  <si>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</si>
  <si>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</si>
  <si>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</si>
  <si>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</si>
  <si>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</si>
  <si>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</si>
  <si>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</si>
  <si>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</si>
  <si>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</si>
  <si>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</si>
  <si>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</si>
  <si>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</si>
  <si>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</si>
  <si>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</si>
  <si>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</si>
  <si>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</si>
  <si>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</si>
  <si>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</si>
  <si>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</si>
  <si>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</si>
  <si>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</si>
  <si>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</si>
  <si>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</si>
  <si>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</si>
  <si>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</si>
  <si>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</si>
  <si>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</si>
  <si>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</si>
  <si>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</si>
  <si>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</si>
  <si>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</si>
  <si>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</si>
  <si>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</si>
  <si>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</si>
  <si>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</si>
  <si>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</si>
  <si>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</si>
  <si>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</si>
  <si>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</si>
  <si>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</si>
  <si>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</si>
  <si>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</si>
  <si>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</si>
  <si>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</si>
  <si>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</si>
  <si>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</si>
  <si>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</si>
  <si>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</si>
  <si>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</si>
  <si>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</si>
  <si>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</si>
  <si>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</si>
  <si>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</si>
  <si>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</si>
  <si>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</si>
  <si>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</si>
  <si>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</si>
  <si>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</si>
  <si>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</si>
  <si>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</si>
  <si>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</si>
  <si>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</si>
  <si>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</si>
  <si>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</si>
  <si>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</si>
  <si>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</si>
  <si>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</si>
  <si>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</si>
  <si>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</si>
  <si>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</si>
  <si>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</si>
  <si>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</si>
  <si>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</si>
  <si>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</si>
  <si>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</si>
  <si>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</si>
  <si>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</si>
  <si>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</si>
  <si>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</si>
  <si>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</si>
  <si>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</si>
  <si>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</si>
  <si>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</si>
  <si>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</si>
  <si>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</si>
  <si>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</si>
  <si>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</si>
  <si>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</si>
  <si>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</si>
  <si>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</si>
  <si>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</si>
  <si>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</si>
  <si>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</si>
  <si>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</si>
  <si>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</si>
  <si>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</si>
  <si>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</si>
  <si>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</si>
  <si>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</si>
  <si>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</si>
  <si>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</si>
  <si>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</si>
  <si>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</si>
  <si>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</si>
  <si>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</si>
  <si>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</si>
  <si>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</si>
  <si>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</si>
  <si>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</si>
  <si>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</si>
  <si>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</si>
  <si>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</si>
  <si>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</si>
  <si>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</si>
  <si>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</si>
  <si>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</si>
  <si>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</si>
  <si>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</si>
  <si>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</si>
  <si>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</si>
  <si>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</si>
  <si>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</si>
  <si>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</si>
  <si>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</si>
  <si>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</si>
  <si>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</si>
  <si>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</si>
  <si>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</si>
  <si>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</si>
  <si>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</si>
  <si>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</si>
  <si>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</si>
  <si>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</si>
  <si>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</si>
  <si>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</si>
  <si>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</si>
  <si>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</si>
  <si>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</si>
  <si>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</si>
  <si>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</si>
  <si>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</si>
  <si>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</si>
  <si>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</si>
  <si>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</si>
  <si>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</si>
  <si>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</si>
  <si>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</si>
  <si>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</si>
  <si>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</si>
  <si>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</si>
  <si>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</si>
  <si>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</si>
  <si>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</si>
  <si>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</si>
  <si>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</si>
  <si>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</si>
  <si>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</si>
  <si>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</si>
  <si>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</si>
  <si>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</si>
  <si>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</si>
  <si>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</si>
  <si>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</si>
  <si>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</si>
  <si>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</si>
  <si>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</si>
  <si>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</si>
  <si>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</si>
  <si>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</si>
  <si>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</si>
  <si>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</si>
  <si>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</si>
  <si>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</si>
  <si>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</si>
  <si>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</si>
  <si>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</si>
  <si>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</si>
  <si>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</si>
  <si>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</si>
  <si>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</si>
  <si>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</si>
  <si>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</si>
  <si>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</si>
  <si>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</si>
  <si>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</si>
  <si>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</si>
  <si>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</si>
  <si>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</si>
  <si>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</si>
  <si>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</si>
  <si>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</si>
  <si>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</si>
  <si>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</si>
  <si>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</si>
  <si>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</si>
  <si>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</si>
  <si>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</si>
  <si>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</si>
  <si>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</si>
  <si>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</si>
  <si>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</si>
  <si>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</si>
  <si>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</si>
  <si>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</si>
  <si>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</si>
  <si>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</si>
  <si>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</si>
  <si>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</si>
  <si>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</si>
  <si>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</si>
  <si>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</si>
  <si>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</si>
  <si>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</si>
  <si>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</si>
  <si>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</si>
  <si>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</si>
  <si>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</si>
  <si>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</si>
  <si>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</si>
  <si>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</si>
  <si>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</si>
  <si>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</si>
  <si>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</si>
  <si>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</si>
  <si>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</si>
  <si>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</si>
  <si>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</si>
  <si>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</si>
  <si>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</si>
  <si>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</si>
  <si>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</si>
  <si>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</si>
  <si>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</si>
  <si>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</si>
  <si>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</si>
  <si>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</si>
  <si>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</si>
  <si>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</si>
  <si>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</si>
  <si>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</si>
  <si>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</si>
  <si>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</si>
  <si>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</si>
  <si>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</si>
  <si>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</si>
  <si>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</si>
  <si>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</si>
  <si>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</si>
  <si>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</si>
  <si>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</si>
  <si>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</si>
  <si>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</si>
  <si>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</si>
  <si>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</si>
  <si>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</si>
  <si>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</si>
  <si>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</si>
  <si>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</si>
  <si>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</si>
  <si>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</si>
  <si>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</si>
  <si>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</si>
  <si>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</si>
  <si>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</si>
  <si>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</si>
  <si>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</si>
  <si>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</si>
  <si>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</si>
  <si>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</si>
  <si>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</si>
  <si>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</si>
  <si>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</si>
  <si>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</si>
  <si>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</si>
  <si>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</si>
  <si>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</si>
  <si>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</si>
  <si>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</si>
  <si>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</si>
  <si>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</si>
  <si>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</si>
  <si>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</si>
  <si>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</si>
  <si>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</si>
  <si>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</si>
  <si>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</si>
  <si>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</si>
  <si>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</si>
  <si>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</si>
  <si>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</si>
  <si>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</si>
  <si>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</si>
  <si>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</si>
  <si>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</si>
  <si>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</si>
  <si>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</si>
  <si>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</si>
  <si>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</si>
  <si>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</si>
  <si>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</si>
  <si>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</si>
  <si>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</si>
  <si>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</si>
  <si>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</si>
  <si>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</si>
  <si>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</si>
  <si>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</si>
  <si>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</si>
  <si>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</si>
  <si>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</si>
  <si>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</si>
  <si>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</si>
  <si>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</si>
  <si>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</si>
  <si>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</si>
  <si>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</si>
  <si>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</si>
  <si>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</si>
  <si>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</si>
  <si>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</si>
  <si>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</si>
  <si>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</si>
  <si>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</si>
  <si>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</si>
  <si>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</si>
  <si>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</si>
  <si>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</si>
  <si>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</si>
  <si>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</si>
  <si>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</si>
  <si>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</si>
  <si>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</si>
  <si>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</si>
  <si>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</si>
  <si>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</si>
  <si>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</si>
  <si>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</si>
  <si>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</si>
  <si>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</si>
  <si>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</si>
  <si>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</si>
  <si>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</si>
  <si>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</si>
  <si>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</si>
  <si>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</si>
  <si>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</si>
  <si>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</si>
  <si>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</si>
  <si>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</si>
  <si>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</si>
  <si>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</si>
  <si>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</si>
  <si>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</si>
  <si>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</si>
  <si>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</si>
  <si>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</si>
  <si>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</si>
  <si>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</si>
  <si>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</si>
  <si>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</si>
  <si>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</si>
  <si>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</si>
  <si>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</si>
  <si>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</si>
  <si>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</si>
  <si>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</si>
  <si>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</si>
  <si>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</si>
  <si>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</si>
  <si>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</si>
  <si>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</si>
  <si>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</si>
  <si>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</si>
  <si>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</si>
  <si>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</si>
  <si>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</si>
  <si>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</si>
  <si>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</si>
  <si>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</si>
  <si>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</si>
  <si>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</si>
  <si>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</si>
  <si>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</si>
  <si>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</si>
  <si>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</si>
  <si>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</si>
  <si>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</si>
  <si>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</si>
  <si>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</si>
  <si>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</si>
  <si>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</si>
  <si>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</si>
  <si>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</si>
  <si>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</si>
  <si>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</si>
  <si>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</si>
  <si>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</si>
  <si>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</si>
  <si>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</si>
  <si>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</si>
  <si>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</si>
  <si>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</si>
  <si>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</si>
  <si>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</si>
  <si>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</si>
  <si>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</si>
  <si>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</si>
  <si>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</si>
  <si>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</si>
  <si>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</si>
  <si>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</si>
  <si>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</si>
  <si>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</si>
  <si>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</si>
  <si>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</si>
  <si>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</si>
  <si>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</si>
  <si>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</si>
  <si>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</si>
  <si>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</si>
  <si>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</si>
  <si>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</si>
  <si>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</si>
  <si>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</si>
  <si>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</si>
  <si>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</si>
  <si>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</si>
  <si>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</si>
  <si>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</si>
  <si>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</si>
  <si>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</si>
  <si>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</si>
  <si>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</si>
  <si>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</si>
  <si>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</si>
  <si>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</si>
  <si>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</si>
  <si>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</si>
  <si>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</si>
  <si>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</si>
  <si>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</si>
  <si>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</si>
  <si>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</si>
  <si>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</si>
  <si>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</si>
  <si>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</si>
  <si>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</si>
  <si>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</si>
  <si>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</si>
  <si>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</si>
  <si>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</si>
  <si>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</si>
  <si>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</si>
  <si>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</si>
  <si>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</si>
  <si>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</si>
  <si>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</si>
  <si>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</si>
  <si>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</si>
  <si>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</si>
  <si>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</si>
  <si>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</si>
  <si>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</si>
  <si>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</si>
  <si>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</si>
  <si>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</si>
  <si>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</si>
  <si>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</si>
  <si>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</si>
  <si>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</si>
  <si>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</si>
  <si>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</si>
  <si>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</si>
  <si>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</si>
  <si>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</si>
  <si>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</si>
  <si>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</si>
  <si>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</si>
  <si>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</si>
  <si>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</si>
  <si>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</si>
  <si>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</si>
  <si>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</si>
  <si>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</si>
  <si>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</si>
  <si>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</si>
  <si>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</si>
  <si>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</si>
  <si>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</si>
  <si>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</si>
  <si>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</si>
  <si>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</si>
  <si>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</si>
  <si>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</si>
  <si>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</si>
  <si>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</si>
  <si>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</si>
  <si>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</si>
  <si>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</si>
  <si>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</si>
  <si>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</si>
  <si>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</si>
  <si>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</si>
  <si>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</si>
  <si>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</si>
  <si>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</si>
  <si>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</si>
  <si>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</si>
  <si>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</si>
  <si>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</si>
  <si>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</si>
  <si>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</si>
  <si>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</si>
  <si>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</si>
  <si>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</si>
  <si>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</si>
  <si>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</si>
  <si>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</si>
  <si>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</si>
  <si>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</si>
  <si>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</si>
  <si>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</si>
  <si>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</si>
  <si>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</si>
  <si>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</si>
  <si>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</si>
  <si>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</si>
  <si>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</si>
  <si>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</si>
  <si>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</si>
  <si>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</si>
  <si>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</si>
  <si>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</si>
  <si>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</si>
  <si>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</si>
  <si>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</si>
  <si>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</si>
  <si>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</si>
  <si>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</si>
  <si>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</si>
  <si>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</si>
  <si>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</si>
  <si>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</si>
  <si>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</si>
  <si>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</si>
  <si>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</si>
  <si>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</si>
  <si>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</si>
  <si>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</si>
  <si>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</si>
  <si>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</si>
  <si>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</si>
  <si>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</si>
  <si>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</si>
  <si>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</si>
  <si>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</si>
  <si>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</si>
  <si>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</si>
  <si>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</si>
  <si>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</si>
  <si>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</si>
  <si>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</si>
  <si>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</si>
  <si>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</si>
  <si>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</si>
  <si>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</si>
  <si>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</si>
  <si>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</si>
  <si>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</si>
  <si>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</si>
  <si>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</si>
  <si>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</si>
  <si>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</si>
  <si>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</si>
  <si>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</si>
  <si>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</si>
  <si>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</si>
  <si>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</si>
  <si>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</si>
  <si>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</si>
  <si>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</si>
  <si>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</si>
  <si>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</si>
  <si>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</si>
  <si>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</si>
  <si>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</si>
  <si>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</si>
  <si>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</si>
  <si>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</si>
  <si>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</si>
  <si>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</si>
  <si>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</si>
  <si>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</si>
  <si>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</si>
  <si>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</si>
  <si>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</si>
  <si>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</si>
  <si>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</si>
  <si>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</si>
  <si>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</si>
  <si>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</si>
  <si>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</si>
  <si>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</si>
  <si>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</si>
  <si>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</si>
  <si>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</si>
  <si>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</si>
  <si>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</si>
  <si>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</si>
  <si>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</si>
  <si>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</si>
  <si>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</si>
  <si>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</si>
  <si>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</si>
  <si>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</si>
  <si>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</si>
  <si>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</si>
  <si>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</si>
  <si>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</si>
  <si>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</si>
  <si>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</si>
  <si>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</si>
  <si>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</si>
  <si>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</si>
  <si>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</si>
  <si>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</si>
  <si>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</si>
  <si>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</si>
  <si>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</si>
  <si>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</si>
  <si>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</si>
  <si>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</si>
  <si>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</si>
  <si>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</si>
  <si>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</si>
  <si>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</si>
  <si>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</si>
  <si>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</si>
  <si>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</si>
  <si>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</si>
  <si>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</si>
  <si>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</si>
  <si>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</si>
  <si>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</si>
  <si>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</si>
  <si>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</si>
  <si>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</si>
  <si>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</si>
  <si>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</si>
  <si>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</si>
  <si>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</si>
  <si>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</si>
  <si>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</si>
  <si>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</si>
  <si>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</si>
  <si>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</si>
  <si>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</si>
  <si>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</si>
  <si>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</si>
  <si>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</si>
  <si>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</si>
  <si>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</si>
  <si>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</si>
  <si>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</si>
  <si>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</si>
  <si>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</si>
  <si>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</si>
  <si>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</si>
  <si>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</si>
  <si>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</si>
  <si>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</si>
  <si>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</si>
  <si>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</si>
  <si>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</si>
  <si>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</si>
  <si>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</si>
  <si>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</si>
  <si>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</si>
  <si>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</si>
  <si>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</si>
  <si>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</si>
  <si>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</si>
  <si>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</si>
  <si>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</si>
  <si>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</si>
  <si>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</si>
  <si>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</si>
  <si>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</si>
  <si>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</si>
  <si>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</si>
  <si>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</si>
  <si>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</si>
  <si>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</si>
  <si>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</si>
  <si>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</si>
  <si>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</si>
  <si>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</si>
  <si>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</si>
  <si>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</si>
  <si>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</si>
  <si>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</si>
  <si>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</si>
  <si>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</si>
  <si>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</si>
  <si>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</si>
  <si>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</si>
  <si>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</si>
  <si>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</si>
  <si>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</si>
  <si>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</si>
  <si>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</si>
  <si>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</si>
  <si>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</si>
  <si>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</si>
  <si>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</si>
  <si>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</si>
  <si>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</si>
  <si>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</si>
  <si>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</si>
  <si>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</si>
  <si>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</si>
  <si>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</si>
  <si>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</si>
  <si>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</si>
  <si>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</si>
  <si>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</si>
  <si>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</si>
  <si>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</si>
  <si>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</si>
  <si>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</si>
  <si>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</si>
  <si>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</si>
  <si>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</si>
  <si>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</si>
  <si>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</si>
  <si>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</si>
  <si>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</si>
  <si>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</si>
  <si>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</si>
  <si>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</si>
  <si>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</si>
  <si>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</si>
  <si>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</si>
  <si>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</si>
  <si>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</si>
  <si>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</si>
  <si>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</si>
  <si>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</si>
  <si>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</si>
  <si>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</si>
  <si>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</si>
  <si>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</si>
  <si>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</si>
  <si>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</si>
  <si>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</si>
  <si>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</si>
  <si>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</si>
  <si>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</si>
  <si>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</si>
  <si>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</si>
  <si>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</si>
  <si>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</si>
  <si>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</si>
  <si>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</si>
  <si>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</si>
  <si>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</si>
  <si>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</si>
  <si>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</si>
  <si>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</si>
  <si>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</si>
  <si>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</si>
  <si>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</si>
  <si>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</si>
  <si>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</si>
  <si>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</si>
  <si>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</si>
  <si>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</si>
  <si>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</si>
  <si>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</si>
  <si>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</si>
  <si>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</si>
  <si>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</si>
  <si>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</si>
  <si>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</si>
  <si>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</si>
  <si>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</si>
  <si>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</si>
  <si>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</si>
  <si>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</si>
  <si>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</si>
  <si>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</si>
  <si>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</si>
  <si>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</si>
  <si>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</si>
  <si>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</si>
  <si>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</si>
  <si>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</si>
  <si>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</si>
  <si>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</si>
  <si>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</si>
  <si>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</si>
  <si>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</si>
  <si>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</si>
  <si>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</si>
  <si>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</si>
  <si>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</si>
  <si>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</si>
  <si>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</si>
  <si>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</si>
  <si>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</si>
  <si>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</si>
  <si>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</si>
  <si>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</si>
  <si>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</si>
  <si>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</si>
  <si>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</si>
  <si>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</si>
  <si>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</si>
  <si>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</si>
  <si>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</si>
  <si>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</si>
  <si>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</si>
  <si>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</si>
  <si>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</si>
  <si>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</si>
  <si>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</si>
  <si>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</si>
  <si>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</si>
  <si>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</si>
  <si>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</si>
  <si>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</si>
  <si>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</si>
  <si>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</si>
  <si>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</si>
  <si>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</si>
  <si>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</si>
  <si>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</si>
  <si>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</si>
  <si>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</si>
  <si>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</si>
  <si>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</si>
  <si>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</si>
  <si>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</si>
  <si>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</si>
  <si>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</si>
  <si>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</si>
  <si>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</si>
  <si>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</si>
  <si>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</si>
  <si>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</si>
  <si>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</si>
  <si>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</si>
  <si>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</si>
  <si>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</si>
  <si>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</si>
  <si>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</si>
  <si>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</si>
  <si>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</si>
  <si>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</si>
  <si>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</si>
  <si>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</si>
  <si>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</si>
  <si>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</si>
  <si>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</si>
  <si>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</si>
  <si>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</si>
  <si>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</si>
  <si>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</si>
  <si>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</si>
  <si>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</si>
  <si>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</si>
  <si>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</si>
  <si>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</si>
  <si>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</si>
  <si>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</si>
  <si>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</si>
  <si>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</si>
  <si>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</si>
  <si>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</si>
  <si>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</si>
  <si>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</si>
  <si>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</si>
  <si>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</si>
  <si>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</si>
  <si>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</si>
  <si>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</si>
  <si>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</si>
  <si>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</si>
  <si>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</si>
  <si>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</si>
  <si>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</si>
  <si>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</si>
  <si>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</si>
  <si>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</si>
  <si>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</si>
  <si>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</si>
  <si>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</si>
  <si>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</si>
  <si>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</si>
  <si>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</si>
  <si>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</si>
  <si>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</si>
  <si>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</si>
  <si>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</si>
  <si>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</si>
  <si>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</si>
  <si>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</si>
  <si>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</si>
  <si>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</si>
  <si>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</si>
  <si>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</si>
  <si>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</si>
  <si>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</si>
  <si>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</si>
  <si>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</si>
  <si>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</si>
  <si>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</si>
  <si>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</si>
  <si>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</si>
  <si>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</si>
  <si>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</si>
  <si>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</si>
  <si>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</si>
  <si>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</si>
  <si>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</si>
  <si>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</si>
  <si>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</si>
  <si>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</si>
  <si>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</si>
  <si>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</si>
  <si>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</si>
  <si>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</si>
  <si>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</si>
  <si>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</si>
  <si>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</si>
  <si>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</si>
  <si>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</si>
  <si>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</si>
  <si>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</si>
  <si>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</si>
  <si>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</si>
  <si>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</si>
  <si>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</si>
  <si>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</si>
  <si>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</si>
  <si>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</si>
  <si>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</si>
  <si>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</si>
  <si>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</si>
  <si>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</si>
  <si>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</si>
  <si>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</si>
  <si>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</si>
  <si>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</si>
  <si>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</si>
  <si>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</si>
  <si>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</si>
  <si>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</si>
  <si>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</si>
  <si>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</si>
  <si>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</si>
  <si>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</si>
  <si>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</si>
  <si>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</si>
  <si>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</si>
  <si>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</si>
  <si>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</si>
  <si>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</si>
  <si>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</si>
  <si>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</si>
  <si>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</si>
  <si>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</si>
  <si>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</si>
  <si>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</si>
  <si>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</si>
  <si>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</si>
  <si>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</si>
  <si>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</si>
  <si>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</si>
  <si>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</si>
  <si>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</si>
  <si>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</si>
  <si>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</si>
  <si>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</si>
  <si>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</si>
  <si>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</si>
  <si>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</si>
  <si>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</si>
  <si>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</si>
  <si>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</si>
  <si>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</si>
  <si>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</si>
  <si>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</si>
  <si>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</si>
  <si>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</si>
  <si>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</si>
  <si>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</si>
  <si>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</si>
  <si>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</si>
  <si>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</si>
  <si>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</si>
  <si>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</si>
  <si>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</si>
  <si>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</si>
  <si>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</si>
  <si>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</si>
  <si>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</si>
  <si>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</si>
  <si>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</si>
  <si>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</si>
  <si>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</si>
  <si>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</si>
  <si>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</si>
  <si>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</si>
  <si>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</si>
  <si>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</si>
  <si>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</si>
  <si>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</si>
  <si>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</si>
  <si>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</si>
  <si>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</si>
  <si>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</si>
  <si>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</si>
  <si>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</si>
  <si>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</si>
  <si>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</si>
  <si>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</si>
  <si>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</si>
  <si>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</si>
  <si>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</si>
  <si>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</si>
  <si>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</si>
  <si>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</si>
  <si>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</si>
  <si>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</si>
  <si>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</si>
  <si>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</si>
  <si>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</si>
  <si>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</si>
  <si>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</si>
  <si>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</si>
  <si>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</si>
  <si>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</si>
  <si>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</si>
  <si>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</si>
  <si>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</si>
  <si>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</si>
  <si>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</si>
  <si>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</si>
  <si>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</si>
  <si>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</si>
  <si>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</si>
  <si>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</si>
  <si>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</si>
  <si>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</si>
  <si>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</si>
  <si>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</si>
  <si>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</si>
  <si>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</si>
  <si>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</si>
  <si>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</si>
  <si>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</si>
  <si>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</si>
  <si>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</si>
  <si>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</si>
  <si>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</si>
  <si>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</si>
  <si>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</si>
  <si>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</si>
  <si>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</si>
  <si>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</si>
  <si>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</si>
  <si>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</si>
  <si>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</si>
  <si>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</si>
  <si>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</si>
  <si>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</si>
  <si>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</si>
  <si>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</si>
  <si>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</si>
  <si>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</si>
  <si>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</si>
  <si>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</si>
  <si>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</si>
  <si>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</si>
  <si>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</si>
  <si>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</si>
  <si>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</si>
  <si>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</si>
  <si>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</si>
  <si>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</si>
  <si>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</si>
  <si>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</si>
  <si>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</si>
  <si>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</si>
  <si>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</si>
  <si>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</si>
  <si>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</si>
  <si>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</si>
  <si>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</si>
  <si>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</si>
  <si>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</si>
  <si>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</si>
  <si>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</si>
  <si>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</si>
  <si>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</si>
  <si>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</si>
  <si>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</si>
  <si>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</si>
  <si>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</si>
  <si>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</si>
  <si>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</si>
  <si>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</si>
  <si>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</si>
  <si>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</si>
  <si>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</si>
  <si>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</si>
  <si>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</si>
  <si>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</si>
  <si>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</si>
  <si>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</si>
  <si>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</si>
  <si>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</si>
  <si>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</si>
  <si>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</si>
  <si>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</si>
  <si>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</si>
  <si>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</si>
  <si>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</si>
  <si>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</si>
  <si>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</si>
  <si>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</si>
  <si>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</si>
  <si>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</si>
  <si>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</si>
  <si>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</si>
  <si>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</si>
  <si>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</si>
  <si>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</si>
  <si>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</si>
  <si>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</si>
  <si>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</si>
  <si>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</si>
  <si>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</si>
  <si>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</si>
  <si>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</si>
  <si>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</si>
  <si>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</si>
  <si>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</si>
  <si>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</si>
  <si>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</si>
  <si>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</si>
  <si>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</si>
  <si>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</si>
  <si>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</si>
  <si>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</si>
  <si>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</si>
  <si>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</si>
  <si>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</si>
  <si>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</si>
  <si>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</si>
  <si>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</si>
  <si>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</si>
  <si>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</si>
  <si>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</si>
  <si>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</si>
  <si>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</si>
  <si>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</si>
  <si>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</si>
  <si>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</si>
  <si>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</si>
  <si>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</si>
  <si>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</si>
  <si>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</si>
  <si>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</si>
  <si>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</si>
  <si>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</si>
  <si>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</si>
  <si>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</si>
  <si>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</si>
  <si>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</si>
  <si>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</si>
  <si>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</si>
  <si>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</si>
  <si>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</si>
  <si>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</si>
  <si>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</si>
  <si>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</si>
  <si>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</si>
  <si>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</si>
  <si>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</si>
  <si>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</si>
  <si>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</si>
  <si>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</si>
  <si>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</si>
  <si>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</si>
  <si>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</si>
  <si>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</si>
  <si>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</si>
  <si>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</si>
  <si>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</si>
  <si>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</si>
  <si>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</si>
  <si>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</si>
  <si>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</si>
  <si>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</si>
  <si>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</si>
  <si>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</si>
  <si>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</si>
  <si>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</si>
  <si>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</si>
  <si>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</si>
  <si>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</si>
  <si>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</si>
  <si>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</si>
  <si>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</si>
  <si>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</si>
  <si>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</si>
  <si>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</si>
  <si>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</si>
  <si>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</si>
  <si>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</si>
  <si>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</si>
  <si>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</si>
  <si>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</si>
  <si>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</si>
  <si>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</si>
  <si>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</si>
  <si>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</si>
  <si>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</si>
  <si>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</si>
  <si>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</si>
  <si>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</si>
  <si>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</si>
  <si>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</si>
  <si>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</si>
  <si>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</si>
  <si>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</si>
  <si>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</si>
  <si>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</si>
  <si>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</si>
  <si>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</si>
  <si>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</si>
  <si>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</si>
  <si>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</si>
  <si>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</si>
  <si>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</si>
  <si>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</si>
  <si>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</si>
  <si>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</si>
  <si>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</si>
  <si>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</si>
  <si>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</si>
  <si>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</si>
  <si>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</si>
  <si>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</si>
  <si>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</si>
  <si>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</si>
  <si>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</si>
  <si>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</si>
  <si>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</si>
  <si>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</si>
  <si>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</si>
  <si>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</si>
  <si>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</si>
  <si>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</si>
  <si>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</si>
  <si>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</si>
  <si>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</si>
  <si>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</si>
  <si>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</si>
  <si>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</si>
  <si>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</si>
  <si>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</si>
  <si>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</si>
  <si>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</si>
  <si>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</si>
  <si>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</si>
  <si>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</si>
  <si>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</si>
  <si>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</si>
  <si>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</si>
  <si>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</si>
  <si>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</si>
  <si>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</si>
  <si>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</si>
  <si>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</si>
  <si>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</si>
  <si>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</si>
  <si>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</si>
  <si>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</si>
  <si>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</si>
  <si>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</si>
  <si>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</si>
  <si>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</si>
  <si>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</si>
  <si>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</si>
  <si>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</si>
  <si>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</si>
  <si>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</si>
  <si>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</si>
  <si>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</si>
  <si>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</si>
  <si>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</si>
  <si>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</si>
  <si>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</si>
  <si>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</si>
  <si>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</si>
  <si>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</si>
  <si>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</si>
  <si>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</si>
  <si>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</si>
  <si>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</si>
  <si>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</si>
  <si>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</si>
  <si>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</si>
  <si>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</si>
  <si>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</si>
  <si>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</si>
  <si>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</si>
  <si>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</si>
  <si>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</si>
  <si>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</si>
  <si>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</si>
  <si>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</si>
  <si>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</si>
  <si>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</si>
  <si>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</si>
  <si>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</si>
  <si>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</si>
  <si>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</si>
  <si>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</si>
  <si>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</si>
  <si>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</si>
  <si>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</si>
  <si>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</si>
  <si>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</si>
  <si>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</si>
  <si>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</si>
  <si>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</si>
  <si>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</si>
  <si>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</si>
  <si>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</si>
  <si>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</si>
  <si>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</si>
  <si>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</si>
  <si>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</si>
  <si>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</si>
  <si>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</si>
  <si>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</si>
  <si>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</si>
  <si>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</si>
  <si>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</si>
  <si>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</si>
  <si>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</si>
  <si>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</si>
  <si>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</si>
  <si>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</si>
  <si>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</si>
  <si>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</si>
  <si>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</si>
  <si>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</si>
  <si>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</si>
  <si>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</si>
  <si>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</si>
  <si>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</si>
  <si>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</si>
  <si>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</si>
  <si>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</si>
  <si>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</si>
  <si>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</si>
  <si>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</si>
  <si>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</si>
  <si>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</si>
  <si>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</si>
  <si>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</si>
  <si>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</si>
  <si>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</si>
  <si>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</si>
  <si>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</si>
  <si>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</si>
  <si>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</si>
  <si>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</si>
  <si>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</si>
  <si>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</si>
  <si>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</si>
  <si>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</si>
  <si>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</si>
  <si>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</si>
  <si>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</si>
  <si>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</si>
  <si>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</si>
  <si>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</si>
  <si>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</si>
  <si>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</si>
  <si>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</si>
  <si>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</si>
  <si>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</si>
  <si>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</si>
  <si>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</si>
  <si>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</si>
  <si>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</si>
  <si>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</si>
  <si>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</si>
  <si>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</si>
  <si>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</si>
  <si>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</si>
  <si>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</si>
  <si>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</si>
  <si>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</si>
  <si>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</si>
  <si>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</si>
  <si>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</si>
  <si>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</si>
  <si>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</si>
  <si>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</si>
  <si>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</si>
  <si>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</si>
  <si>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</si>
  <si>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</si>
  <si>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</si>
  <si>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</si>
  <si>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</si>
  <si>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</si>
  <si>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</si>
  <si>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</si>
  <si>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</si>
  <si>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</si>
  <si>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</si>
  <si>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</si>
  <si>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</si>
  <si>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</si>
  <si>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</si>
  <si>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</si>
  <si>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</si>
  <si>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</si>
  <si>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</si>
  <si>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</si>
  <si>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</si>
  <si>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</si>
  <si>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</si>
  <si>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</si>
  <si>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</si>
  <si>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</si>
  <si>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</si>
  <si>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</si>
  <si>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</si>
  <si>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</si>
  <si>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</si>
  <si>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</si>
  <si>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</si>
  <si>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</si>
  <si>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</si>
  <si>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</si>
  <si>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</si>
  <si>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</si>
  <si>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</si>
  <si>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</si>
  <si>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</si>
  <si>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</si>
  <si>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</si>
  <si>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</si>
  <si>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</si>
  <si>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</si>
  <si>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</si>
  <si>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</si>
  <si>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</si>
  <si>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</si>
  <si>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</si>
  <si>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</si>
  <si>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</si>
  <si>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</si>
  <si>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</si>
  <si>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</si>
  <si>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</si>
  <si>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</si>
  <si>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</si>
  <si>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</si>
  <si>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</si>
  <si>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</si>
  <si>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</si>
  <si>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</si>
  <si>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</si>
  <si>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</si>
  <si>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</si>
  <si>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</si>
  <si>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</si>
  <si>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</si>
  <si>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</si>
  <si>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</si>
  <si>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</si>
  <si>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</si>
  <si>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</si>
  <si>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</si>
  <si>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</si>
  <si>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</si>
  <si>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</si>
  <si>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</si>
  <si>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</si>
  <si>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</si>
  <si>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</si>
  <si>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</si>
  <si>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</si>
  <si>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</si>
  <si>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</si>
  <si>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</si>
  <si>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</si>
  <si>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</si>
  <si>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</si>
  <si>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</si>
  <si>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</si>
  <si>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</si>
  <si>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</si>
  <si>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</si>
  <si>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</si>
  <si>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</si>
  <si>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</si>
  <si>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</si>
  <si>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</si>
  <si>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</si>
  <si>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</si>
  <si>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</si>
  <si>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</si>
  <si>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</si>
  <si>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</si>
  <si>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</si>
  <si>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</si>
  <si>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</si>
  <si>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</si>
  <si>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</si>
  <si>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</si>
  <si>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</si>
  <si>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</si>
  <si>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</si>
  <si>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</si>
  <si>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</si>
  <si>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</si>
  <si>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</si>
  <si>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</si>
  <si>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</si>
  <si>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</si>
  <si>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</si>
  <si>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</si>
  <si>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</si>
  <si>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</si>
  <si>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</si>
  <si>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</si>
  <si>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</si>
  <si>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</si>
  <si>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</si>
  <si>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</si>
  <si>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</si>
  <si>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</si>
  <si>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</si>
  <si>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</si>
  <si>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</si>
  <si>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</si>
  <si>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</si>
  <si>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</si>
  <si>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</si>
  <si>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</si>
  <si>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</si>
  <si>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</si>
  <si>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</si>
  <si>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</si>
  <si>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</si>
  <si>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</si>
  <si>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</si>
  <si>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</si>
  <si>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</si>
  <si>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</si>
  <si>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</si>
  <si>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</si>
  <si>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</si>
  <si>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</si>
  <si>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</si>
  <si>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</si>
  <si>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</si>
  <si>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</si>
  <si>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</si>
  <si>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</si>
  <si>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</si>
  <si>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</si>
  <si>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</si>
  <si>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</si>
  <si>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</si>
  <si>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</si>
  <si>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</si>
  <si>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</si>
  <si>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</si>
  <si>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</si>
  <si>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</si>
  <si>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</si>
  <si>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</si>
  <si>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</si>
  <si>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</si>
  <si>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</si>
  <si>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</si>
  <si>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</si>
  <si>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</si>
  <si>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</si>
  <si>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</si>
  <si>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</si>
  <si>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</si>
  <si>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</si>
  <si>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</si>
  <si>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</si>
  <si>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</si>
  <si>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</si>
  <si>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</si>
  <si>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</si>
  <si>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</si>
  <si>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</si>
  <si>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</si>
  <si>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</si>
  <si>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</si>
  <si>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</si>
  <si>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</si>
  <si>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</si>
  <si>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</si>
  <si>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</si>
  <si>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</si>
  <si>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</si>
  <si>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</si>
  <si>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</si>
  <si>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</si>
  <si>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</si>
  <si>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</si>
  <si>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</si>
  <si>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</si>
  <si>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</si>
  <si>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</si>
  <si>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</si>
  <si>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</si>
  <si>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</si>
  <si>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</si>
  <si>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</si>
  <si>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</si>
  <si>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</si>
  <si>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</si>
  <si>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</si>
  <si>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</si>
  <si>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</si>
  <si>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</si>
  <si>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</si>
  <si>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</si>
  <si>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</si>
  <si>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</si>
  <si>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</si>
  <si>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</si>
  <si>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</si>
  <si>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</si>
  <si>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</si>
  <si>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</si>
  <si>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</si>
  <si>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</si>
  <si>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</si>
  <si>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</si>
  <si>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</si>
  <si>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</si>
  <si>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</si>
  <si>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</si>
  <si>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</si>
  <si>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</si>
  <si>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</si>
  <si>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</si>
  <si>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</si>
  <si>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</si>
  <si>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</si>
  <si>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</si>
  <si>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</si>
  <si>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</si>
  <si>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</si>
  <si>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</si>
  <si>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</si>
  <si>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</si>
  <si>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</si>
  <si>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</si>
  <si>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</si>
  <si>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</si>
  <si>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</si>
  <si>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</si>
  <si>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</si>
  <si>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</si>
  <si>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</si>
  <si>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</si>
  <si>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</si>
  <si>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</si>
  <si>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</si>
  <si>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</si>
  <si>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</si>
  <si>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</si>
  <si>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</si>
  <si>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</si>
  <si>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</si>
  <si>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</si>
  <si>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</si>
  <si>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</si>
  <si>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</si>
  <si>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</si>
  <si>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</si>
  <si>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</si>
  <si>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</si>
  <si>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</si>
  <si>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</si>
  <si>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</si>
  <si>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</si>
  <si>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</si>
  <si>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</si>
  <si>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</si>
  <si>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</si>
  <si>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</si>
  <si>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</si>
  <si>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</si>
  <si>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</si>
  <si>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</si>
  <si>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</si>
  <si>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</si>
  <si>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</si>
  <si>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</si>
  <si>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</si>
  <si>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</si>
  <si>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</si>
  <si>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</si>
  <si>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</si>
  <si>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</si>
  <si>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</si>
  <si>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</si>
  <si>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</si>
  <si>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</si>
  <si>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</si>
  <si>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</si>
  <si>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</si>
  <si>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</si>
  <si>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</si>
  <si>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</si>
  <si>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</si>
  <si>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</si>
  <si>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</si>
  <si>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</si>
  <si>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</si>
  <si>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</si>
  <si>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</si>
  <si>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</si>
  <si>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</si>
  <si>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</si>
  <si>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</si>
  <si>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</si>
  <si>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</si>
  <si>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</si>
  <si>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</si>
  <si>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</si>
  <si>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</si>
  <si>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</si>
  <si>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</si>
  <si>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</si>
  <si>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</si>
  <si>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</si>
  <si>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</si>
  <si>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</si>
  <si>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</si>
  <si>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</si>
  <si>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</si>
  <si>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</si>
  <si>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</si>
  <si>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</si>
  <si>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</si>
  <si>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</si>
  <si>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</si>
  <si>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</si>
  <si>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</si>
  <si>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</si>
  <si>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</si>
  <si>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</si>
  <si>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</si>
  <si>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</si>
  <si>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</si>
  <si>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</si>
  <si>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</si>
  <si>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</si>
  <si>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</si>
  <si>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</si>
  <si>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</si>
  <si>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</si>
  <si>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</si>
  <si>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</si>
  <si>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</si>
  <si>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</si>
  <si>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</si>
  <si>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</si>
  <si>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</si>
  <si>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</si>
  <si>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</si>
  <si>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</si>
  <si>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</si>
  <si>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</si>
  <si>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</si>
  <si>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</si>
  <si>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</si>
  <si>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</si>
  <si>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</si>
  <si>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</si>
  <si>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</si>
  <si>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</si>
  <si>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</si>
  <si>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</si>
  <si>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</si>
  <si>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</si>
  <si>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</si>
  <si>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</si>
  <si>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</si>
  <si>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</si>
  <si>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</si>
  <si>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</si>
  <si>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</si>
  <si>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</si>
  <si>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</si>
  <si>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</si>
  <si>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</si>
  <si>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</si>
  <si>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</si>
  <si>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</si>
  <si>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</si>
  <si>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</si>
  <si>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</si>
  <si>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</si>
  <si>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</si>
  <si>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</si>
  <si>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</si>
  <si>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</si>
  <si>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</si>
  <si>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</si>
  <si>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</si>
  <si>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</si>
  <si>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</si>
  <si>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</si>
  <si>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</si>
  <si>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</si>
  <si>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</si>
  <si>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</si>
  <si>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</si>
  <si>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</si>
  <si>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</si>
  <si>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</si>
  <si>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</si>
  <si>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</si>
  <si>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</si>
  <si>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</si>
  <si>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</si>
  <si>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</si>
  <si>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</si>
  <si>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</si>
  <si>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</si>
  <si>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</si>
  <si>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</si>
  <si>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</si>
  <si>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</si>
  <si>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</si>
  <si>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</si>
  <si>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</si>
  <si>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</si>
  <si>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</si>
  <si>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</si>
  <si>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</si>
  <si>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</si>
  <si>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</si>
  <si>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</si>
  <si>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</si>
  <si>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</si>
  <si>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</si>
  <si>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</si>
  <si>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</si>
  <si>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</si>
  <si>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</si>
  <si>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</si>
  <si>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</si>
  <si>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</si>
  <si>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</si>
  <si>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</si>
  <si>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</si>
  <si>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</si>
  <si>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</si>
  <si>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</si>
  <si>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</si>
  <si>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</si>
  <si>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</si>
  <si>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</si>
  <si>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</si>
  <si>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</si>
  <si>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</si>
  <si>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</si>
  <si>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</si>
  <si>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</si>
  <si>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</si>
  <si>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</si>
  <si>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</si>
  <si>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</si>
  <si>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</si>
  <si>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</si>
  <si>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</si>
  <si>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</si>
  <si>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</si>
  <si>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</si>
  <si>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</si>
  <si>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</si>
  <si>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</si>
  <si>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</si>
  <si>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</si>
  <si>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</si>
  <si>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</si>
  <si>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</si>
  <si>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</si>
  <si>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</si>
  <si>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</si>
  <si>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</si>
  <si>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</si>
  <si>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</si>
  <si>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</si>
  <si>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</si>
  <si>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</si>
  <si>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</si>
  <si>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</si>
  <si>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</si>
  <si>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</si>
  <si>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</si>
  <si>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</si>
  <si>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</si>
  <si>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</si>
  <si>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</si>
  <si>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</si>
  <si>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</si>
  <si>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</si>
  <si>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</si>
  <si>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</si>
  <si>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</si>
  <si>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</si>
  <si>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</si>
  <si>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</si>
  <si>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</si>
  <si>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</si>
  <si>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</si>
  <si>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</si>
  <si>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</si>
  <si>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</si>
  <si>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</si>
  <si>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</si>
  <si>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</si>
  <si>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</si>
  <si>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</si>
  <si>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</si>
  <si>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</si>
  <si>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</si>
  <si>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</si>
  <si>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</si>
  <si>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</si>
  <si>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</si>
  <si>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</si>
  <si>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</si>
  <si>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</si>
  <si>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</si>
  <si>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</si>
  <si>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</si>
  <si>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</si>
  <si>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</si>
  <si>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</si>
  <si>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</si>
  <si>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</si>
  <si>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</si>
  <si>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</si>
  <si>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</si>
  <si>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</si>
  <si>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</si>
  <si>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</si>
  <si>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</si>
  <si>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</si>
  <si>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</si>
  <si>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</si>
  <si>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</si>
  <si>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</si>
  <si>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</si>
  <si>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</si>
  <si>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</si>
  <si>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</si>
  <si>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</si>
  <si>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</si>
  <si>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</si>
  <si>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</si>
  <si>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</si>
  <si>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</si>
  <si>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</si>
  <si>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</si>
  <si>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</si>
  <si>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</si>
  <si>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</si>
  <si>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</si>
  <si>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</si>
  <si>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</si>
  <si>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</si>
  <si>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</si>
  <si>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</si>
  <si>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</si>
  <si>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</si>
  <si>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</si>
  <si>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</si>
  <si>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</si>
  <si>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</si>
  <si>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</si>
  <si>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</si>
  <si>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</si>
  <si>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</si>
  <si>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</si>
  <si>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</si>
  <si>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</si>
  <si>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</si>
  <si>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</si>
  <si>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</si>
  <si>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</si>
  <si>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</si>
  <si>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</si>
  <si>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</si>
  <si>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</si>
  <si>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</si>
  <si>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</si>
  <si>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</si>
  <si>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</si>
  <si>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</si>
  <si>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</si>
  <si>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</si>
  <si>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</si>
  <si>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</si>
  <si>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</si>
  <si>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</si>
  <si>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</si>
  <si>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</si>
  <si>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</si>
  <si>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</si>
  <si>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</si>
  <si>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</si>
  <si>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</si>
  <si>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</si>
  <si>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</si>
  <si>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</si>
  <si>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</si>
  <si>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</si>
  <si>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</si>
  <si>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</si>
  <si>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</si>
  <si>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</si>
  <si>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</si>
  <si>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</si>
  <si>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</si>
  <si>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</si>
  <si>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</si>
  <si>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</si>
  <si>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</si>
  <si>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</si>
  <si>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</si>
  <si>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</si>
  <si>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</si>
  <si>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</si>
  <si>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</si>
  <si>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</si>
  <si>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</si>
  <si>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</si>
  <si>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</si>
  <si>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</si>
  <si>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</si>
  <si>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</si>
  <si>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</si>
  <si>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</si>
  <si>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</si>
  <si>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</si>
  <si>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</si>
  <si>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</si>
  <si>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</si>
  <si>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</si>
  <si>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</si>
  <si>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</si>
  <si>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</si>
  <si>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</si>
  <si>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</si>
  <si>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</si>
  <si>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</si>
  <si>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</si>
  <si>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</si>
  <si>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</si>
  <si>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</si>
  <si>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</si>
  <si>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</si>
  <si>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</si>
  <si>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</si>
  <si>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</si>
  <si>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</si>
  <si>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</si>
  <si>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</si>
  <si>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</si>
  <si>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</si>
  <si>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</si>
  <si>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</si>
  <si>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</si>
  <si>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</si>
  <si>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</si>
  <si>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</si>
  <si>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</si>
  <si>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</si>
  <si>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</si>
  <si>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</si>
  <si>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</si>
  <si>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</si>
  <si>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</si>
  <si>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</si>
  <si>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</si>
  <si>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</si>
  <si>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</si>
  <si>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</si>
  <si>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</si>
  <si>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</si>
  <si>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</si>
  <si>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</si>
  <si>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</si>
  <si>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</si>
  <si>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</si>
  <si>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</si>
  <si>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</si>
  <si>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</si>
  <si>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</si>
  <si>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</si>
  <si>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</si>
  <si>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</si>
  <si>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</si>
  <si>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</si>
  <si>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</si>
  <si>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</si>
  <si>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</si>
  <si>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</si>
  <si>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</si>
  <si>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</si>
  <si>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</si>
  <si>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</si>
  <si>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</si>
  <si>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</si>
  <si>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</si>
  <si>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</si>
  <si>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</si>
  <si>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</si>
  <si>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</si>
  <si>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</si>
  <si>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</si>
  <si>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</si>
  <si>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</si>
  <si>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</si>
  <si>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</si>
  <si>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</si>
  <si>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</si>
  <si>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</si>
  <si>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</si>
  <si>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</si>
  <si>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</si>
  <si>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</si>
  <si>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</si>
  <si>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</si>
  <si>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</si>
  <si>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</si>
  <si>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</si>
  <si>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</si>
  <si>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</si>
  <si>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</si>
  <si>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</si>
  <si>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</si>
  <si>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</si>
  <si>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</si>
  <si>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</si>
  <si>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</si>
  <si>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</si>
  <si>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</si>
  <si>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</si>
  <si>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</si>
  <si>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</si>
  <si>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</si>
  <si>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</si>
  <si>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</si>
  <si>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</si>
  <si>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</si>
  <si>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</si>
  <si>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</si>
  <si>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</si>
  <si>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</si>
  <si>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</si>
  <si>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</si>
  <si>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</si>
  <si>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</si>
  <si>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</si>
  <si>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</si>
  <si>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</si>
  <si>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</si>
  <si>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</si>
  <si>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</si>
  <si>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</si>
  <si>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</si>
  <si>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</si>
  <si>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</si>
  <si>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</si>
  <si>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</si>
  <si>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</si>
  <si>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</si>
  <si>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</si>
  <si>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</si>
  <si>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</si>
  <si>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</si>
  <si>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</si>
  <si>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</si>
  <si>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</si>
  <si>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</si>
  <si>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</si>
  <si>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</si>
  <si>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</si>
  <si>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</si>
  <si>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</si>
  <si>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</si>
  <si>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</si>
  <si>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</si>
  <si>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</si>
  <si>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</si>
  <si>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</si>
  <si>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</si>
  <si>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</si>
  <si>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</si>
  <si>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</si>
  <si>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</si>
  <si>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</si>
  <si>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</si>
  <si>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</si>
  <si>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</si>
  <si>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</si>
  <si>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</si>
  <si>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</si>
  <si>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</si>
  <si>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</si>
  <si>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</si>
  <si>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</si>
  <si>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</si>
  <si>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</si>
  <si>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</si>
  <si>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</si>
  <si>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</si>
  <si>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</si>
  <si>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</si>
  <si>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</si>
  <si>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</si>
  <si>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</si>
  <si>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</si>
  <si>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</si>
  <si>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</si>
  <si>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</si>
  <si>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</si>
  <si>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</si>
  <si>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</si>
  <si>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</si>
  <si>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</si>
  <si>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</si>
  <si>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</si>
  <si>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</si>
  <si>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</si>
  <si>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</si>
  <si>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</si>
  <si>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</si>
  <si>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</si>
  <si>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</si>
  <si>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</si>
  <si>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</si>
  <si>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</si>
  <si>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</si>
  <si>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</si>
  <si>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</si>
  <si>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</si>
  <si>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</si>
  <si>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</si>
  <si>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</si>
  <si>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</si>
  <si>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</si>
  <si>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</si>
  <si>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</si>
  <si>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</si>
  <si>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</si>
  <si>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</si>
  <si>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</si>
  <si>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</si>
  <si>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</si>
  <si>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</si>
  <si>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</si>
  <si>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</si>
  <si>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</si>
  <si>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</si>
  <si>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</si>
  <si>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</si>
  <si>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</si>
  <si>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</si>
  <si>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</si>
  <si>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</si>
  <si>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</si>
  <si>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</si>
  <si>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</si>
  <si>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</si>
  <si>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</si>
  <si>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</si>
  <si>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</si>
  <si>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</si>
  <si>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</si>
  <si>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</si>
  <si>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</si>
  <si>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</si>
  <si>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</si>
  <si>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</si>
  <si>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</si>
  <si>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</si>
  <si>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</si>
  <si>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</si>
  <si>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</si>
  <si>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</si>
  <si>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</si>
  <si>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</si>
  <si>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</si>
  <si>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</si>
  <si>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</si>
  <si>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</si>
  <si>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</si>
  <si>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</si>
  <si>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</si>
  <si>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</si>
  <si>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</si>
  <si>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</si>
  <si>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</si>
  <si>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</si>
  <si>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</si>
  <si>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</si>
  <si>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</si>
  <si>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</si>
  <si>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</si>
  <si>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</si>
  <si>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</si>
  <si>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</si>
  <si>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</si>
  <si>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</si>
  <si>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</si>
  <si>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</si>
  <si>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</si>
  <si>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</si>
  <si>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</si>
  <si>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</si>
  <si>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</si>
  <si>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</si>
  <si>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</si>
  <si>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</si>
  <si>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</si>
  <si>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</si>
  <si>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</si>
  <si>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</si>
  <si>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</si>
  <si>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</si>
  <si>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</si>
  <si>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</si>
  <si>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</si>
  <si>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</si>
  <si>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</si>
  <si>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</si>
  <si>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</si>
  <si>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</si>
  <si>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</si>
  <si>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</si>
  <si>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</si>
  <si>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</si>
  <si>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</si>
  <si>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</si>
  <si>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</si>
  <si>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</si>
  <si>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</si>
  <si>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</si>
  <si>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</si>
  <si>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</si>
  <si>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</si>
  <si>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</si>
  <si>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</si>
  <si>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</si>
  <si>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</si>
  <si>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</si>
  <si>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</si>
  <si>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</si>
  <si>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</si>
  <si>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</si>
  <si>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</si>
  <si>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</si>
  <si>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</si>
  <si>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</si>
  <si>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</si>
  <si>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</si>
  <si>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</si>
  <si>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</si>
  <si>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</si>
  <si>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</si>
  <si>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</si>
  <si>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</si>
  <si>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</si>
  <si>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</si>
  <si>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</si>
  <si>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</si>
  <si>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</si>
  <si>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</si>
  <si>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</si>
  <si>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</si>
  <si>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</si>
  <si>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</si>
  <si>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</si>
  <si>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</si>
  <si>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</si>
  <si>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</si>
  <si>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</si>
  <si>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</si>
  <si>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</si>
  <si>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</si>
  <si>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</si>
  <si>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</si>
  <si>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</si>
  <si>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</si>
  <si>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</si>
  <si>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</si>
  <si>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</si>
  <si>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</si>
  <si>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</si>
  <si>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</si>
  <si>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</si>
  <si>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</si>
  <si>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</si>
  <si>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</si>
  <si>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</si>
  <si>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</si>
  <si>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</si>
  <si>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</si>
  <si>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</si>
  <si>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</si>
  <si>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</si>
  <si>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</si>
  <si>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</si>
  <si>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</si>
  <si>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</si>
  <si>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</si>
  <si>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</si>
  <si>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</si>
  <si>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</si>
  <si>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</si>
  <si>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</si>
  <si>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</si>
  <si>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</si>
  <si>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</si>
  <si>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</si>
  <si>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</si>
  <si>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</si>
  <si>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</si>
  <si>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</si>
  <si>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</si>
  <si>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</si>
  <si>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</si>
  <si>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</si>
  <si>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</si>
  <si>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</si>
  <si>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</si>
  <si>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</si>
  <si>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</si>
  <si>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</si>
  <si>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</si>
  <si>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</si>
  <si>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</si>
  <si>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</si>
  <si>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</si>
  <si>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</si>
  <si>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</si>
  <si>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</si>
  <si>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</si>
  <si>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</si>
  <si>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</si>
  <si>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</si>
  <si>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</si>
  <si>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</si>
  <si>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</si>
  <si>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</si>
  <si>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</si>
  <si>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</si>
  <si>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</si>
  <si>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</si>
  <si>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</si>
  <si>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</si>
  <si>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</si>
  <si>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</si>
  <si>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</si>
  <si>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</si>
  <si>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</si>
  <si>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</si>
  <si>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</si>
  <si>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</si>
  <si>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</si>
  <si>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</si>
  <si>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</si>
  <si>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</si>
  <si>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</si>
  <si>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</si>
  <si>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</si>
  <si>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</si>
  <si>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</si>
  <si>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</si>
  <si>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</si>
  <si>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</si>
  <si>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</si>
  <si>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</si>
  <si>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</si>
  <si>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</si>
  <si>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</si>
  <si>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</si>
  <si>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</si>
  <si>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</si>
  <si>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</si>
  <si>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</si>
  <si>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</si>
  <si>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</si>
  <si>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</si>
  <si>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</si>
  <si>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</si>
  <si>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</si>
  <si>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</si>
  <si>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</si>
  <si>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</si>
  <si>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</si>
  <si>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</si>
  <si>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</si>
  <si>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</si>
  <si>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</si>
  <si>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</si>
  <si>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</si>
  <si>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</si>
  <si>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</si>
  <si>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</si>
  <si>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</si>
  <si>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</si>
  <si>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</si>
  <si>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</si>
  <si>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</si>
  <si>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</si>
  <si>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</si>
  <si>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</si>
  <si>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</si>
  <si>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</si>
  <si>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</si>
  <si>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</si>
  <si>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</si>
  <si>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</si>
  <si>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</si>
  <si>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</si>
  <si>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</si>
  <si>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</si>
  <si>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</si>
  <si>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</si>
  <si>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</si>
  <si>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</si>
  <si>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</si>
  <si>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</si>
  <si>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</si>
  <si>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</si>
  <si>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</si>
  <si>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</si>
  <si>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</si>
  <si>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</si>
  <si>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</si>
  <si>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</si>
  <si>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</si>
  <si>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</si>
  <si>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</si>
  <si>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</si>
  <si>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</si>
  <si>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</si>
  <si>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</si>
  <si>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</si>
  <si>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</si>
  <si>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</si>
  <si>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</si>
  <si>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</si>
  <si>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</si>
  <si>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</si>
  <si>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</si>
  <si>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</si>
  <si>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</si>
  <si>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</si>
  <si>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</si>
  <si>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</si>
  <si>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</si>
  <si>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</si>
  <si>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</si>
  <si>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</si>
  <si>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</si>
  <si>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</si>
  <si>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</si>
  <si>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</si>
  <si>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</si>
  <si>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</si>
  <si>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</si>
  <si>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</si>
  <si>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</si>
  <si>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</si>
  <si>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</si>
  <si>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</si>
  <si>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</si>
  <si>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</si>
  <si>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</si>
  <si>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</si>
  <si>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</si>
  <si>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</si>
  <si>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</si>
  <si>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</si>
  <si>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</si>
  <si>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</si>
  <si>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</si>
  <si>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</si>
  <si>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</si>
  <si>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</si>
  <si>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</si>
  <si>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</si>
  <si>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</si>
  <si>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</si>
  <si>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</si>
  <si>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</si>
  <si>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</si>
  <si>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</si>
  <si>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</si>
  <si>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</si>
  <si>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</si>
  <si>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</si>
  <si>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</si>
  <si>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</si>
  <si>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</si>
  <si>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</si>
  <si>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</si>
  <si>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</si>
  <si>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</si>
  <si>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</si>
  <si>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</si>
  <si>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</si>
  <si>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</si>
  <si>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</si>
  <si>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</si>
  <si>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</si>
  <si>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</si>
  <si>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</si>
  <si>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</si>
  <si>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</si>
  <si>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</si>
  <si>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</si>
  <si>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</si>
  <si>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</si>
  <si>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</si>
  <si>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</si>
  <si>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</si>
  <si>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</si>
  <si>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</si>
  <si>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</si>
  <si>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</si>
  <si>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</si>
  <si>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</si>
  <si>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</si>
  <si>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</si>
  <si>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</si>
  <si>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</si>
  <si>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</si>
  <si>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</si>
  <si>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</si>
  <si>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</si>
  <si>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</si>
  <si>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</si>
  <si>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</si>
  <si>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</si>
  <si>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</si>
  <si>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</si>
  <si>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</si>
  <si>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</si>
  <si>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</si>
  <si>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</si>
  <si>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</si>
  <si>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</si>
  <si>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</si>
  <si>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</si>
  <si>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</si>
  <si>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</si>
  <si>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</si>
  <si>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</si>
  <si>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</si>
  <si>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</si>
  <si>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</si>
  <si>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</si>
  <si>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</si>
  <si>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</si>
  <si>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</si>
  <si>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</si>
  <si>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</si>
  <si>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</si>
  <si>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</si>
  <si>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</si>
  <si>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</si>
  <si>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</si>
  <si>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</si>
  <si>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</si>
  <si>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</si>
  <si>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</si>
  <si>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</si>
  <si>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</si>
  <si>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</si>
  <si>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</si>
  <si>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</si>
  <si>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</si>
  <si>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</si>
  <si>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</si>
  <si>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</si>
  <si>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</si>
  <si>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</si>
  <si>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</si>
  <si>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</si>
  <si>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</si>
  <si>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</si>
  <si>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</si>
  <si>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</si>
  <si>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</si>
  <si>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</si>
  <si>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</si>
  <si>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</si>
  <si>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</si>
  <si>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</si>
  <si>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</si>
  <si>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</si>
  <si>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</si>
  <si>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</si>
  <si>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</si>
  <si>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</si>
  <si>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</si>
  <si>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</si>
  <si>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</si>
  <si>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</si>
  <si>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</si>
  <si>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</si>
  <si>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</si>
  <si>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</si>
  <si>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</si>
  <si>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</si>
  <si>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</si>
  <si>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</si>
  <si>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</si>
  <si>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</si>
  <si>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</si>
  <si>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</si>
  <si>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</si>
  <si>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</si>
  <si>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</si>
  <si>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</si>
  <si>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</si>
  <si>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</si>
  <si>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</si>
  <si>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</si>
  <si>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</si>
  <si>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</si>
  <si>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</si>
  <si>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</si>
  <si>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</si>
  <si>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</si>
  <si>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</si>
  <si>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</si>
  <si>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</si>
  <si>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</si>
  <si>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</si>
  <si>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</si>
  <si>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</si>
  <si>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</si>
  <si>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</si>
  <si>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</si>
  <si>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</si>
  <si>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</si>
  <si>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</si>
  <si>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</si>
  <si>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</si>
  <si>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</si>
  <si>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</si>
  <si>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</si>
  <si>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</si>
  <si>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</si>
  <si>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</si>
  <si>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</si>
  <si>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</si>
  <si>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</si>
  <si>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</si>
  <si>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</si>
  <si>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</si>
  <si>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</si>
  <si>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</si>
  <si>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</si>
  <si>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</si>
  <si>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</si>
  <si>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</si>
  <si>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</si>
  <si>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</si>
  <si>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</si>
  <si>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</si>
  <si>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</si>
  <si>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</si>
  <si>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</si>
  <si>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</si>
  <si>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</si>
  <si>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</si>
  <si>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</si>
  <si>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</si>
  <si>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</si>
  <si>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</si>
  <si>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</si>
  <si>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</si>
  <si>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</si>
  <si>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</si>
  <si>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</si>
  <si>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</si>
  <si>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</si>
  <si>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</si>
  <si>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</si>
  <si>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</si>
  <si>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</si>
  <si>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</si>
  <si>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</si>
  <si>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</si>
  <si>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</si>
  <si>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</si>
  <si>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</si>
  <si>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</si>
  <si>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</si>
  <si>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</si>
  <si>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</si>
  <si>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</si>
  <si>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</si>
  <si>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</si>
  <si>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</si>
  <si>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</si>
  <si>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</si>
  <si>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</si>
  <si>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</si>
  <si>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</si>
  <si>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</si>
  <si>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</si>
  <si>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</si>
  <si>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</si>
  <si>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</si>
  <si>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</si>
  <si>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</si>
  <si>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</si>
  <si>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</si>
  <si>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</si>
  <si>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</si>
  <si>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</si>
  <si>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</si>
  <si>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</si>
  <si>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</si>
  <si>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</si>
  <si>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</si>
  <si>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</si>
  <si>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</si>
  <si>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</si>
  <si>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</si>
  <si>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</si>
  <si>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</si>
  <si>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</si>
  <si>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</si>
  <si>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</si>
  <si>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</si>
  <si>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</si>
  <si>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</si>
  <si>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</si>
  <si>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</si>
  <si>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</si>
  <si>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</si>
  <si>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</si>
  <si>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</si>
  <si>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</si>
  <si>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</si>
  <si>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</si>
  <si>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</si>
  <si>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</si>
  <si>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</si>
  <si>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</si>
  <si>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</si>
  <si>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</si>
  <si>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</si>
  <si>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</si>
  <si>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</si>
  <si>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</si>
  <si>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</si>
  <si>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</si>
  <si>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</si>
  <si>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</si>
  <si>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</si>
  <si>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</si>
  <si>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</si>
  <si>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</si>
  <si>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</si>
  <si>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</si>
  <si>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</si>
  <si>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</si>
  <si>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</si>
  <si>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</si>
  <si>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</si>
  <si>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</si>
  <si>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</si>
  <si>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</si>
  <si>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</si>
  <si>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</si>
  <si>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</si>
  <si>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</si>
  <si>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</si>
  <si>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</si>
  <si>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</si>
  <si>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</si>
  <si>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</si>
  <si>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</si>
  <si>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</si>
  <si>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</si>
  <si>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</si>
  <si>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</si>
  <si>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</si>
  <si>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</si>
  <si>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</si>
  <si>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</si>
  <si>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</si>
  <si>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</si>
  <si>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</si>
  <si>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</si>
  <si>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</si>
  <si>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</si>
  <si>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</si>
  <si>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</si>
  <si>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</si>
  <si>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</si>
  <si>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</si>
  <si>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</si>
  <si>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</si>
  <si>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</si>
  <si>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</si>
  <si>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</si>
  <si>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</si>
  <si>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</si>
  <si>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</si>
  <si>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</si>
  <si>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</si>
  <si>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</si>
  <si>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</si>
  <si>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</si>
  <si>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</si>
  <si>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</si>
  <si>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</si>
  <si>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</si>
  <si>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</si>
  <si>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</si>
  <si>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</si>
  <si>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</si>
  <si>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</si>
  <si>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</si>
  <si>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</si>
  <si>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</si>
  <si>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</si>
  <si>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</si>
  <si>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</si>
  <si>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</si>
  <si>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</si>
  <si>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</si>
  <si>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</si>
  <si>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</si>
  <si>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</si>
  <si>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</si>
  <si>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</si>
  <si>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</si>
  <si>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</si>
  <si>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</si>
  <si>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</si>
  <si>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</si>
  <si>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</si>
  <si>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</si>
  <si>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</si>
  <si>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</si>
  <si>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</si>
  <si>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</si>
  <si>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</si>
  <si>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</si>
  <si>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</si>
  <si>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</si>
  <si>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</si>
  <si>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</si>
  <si>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</si>
  <si>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</si>
  <si>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</si>
  <si>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</si>
  <si>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</si>
  <si>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</si>
  <si>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</si>
  <si>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</si>
  <si>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</si>
  <si>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</si>
  <si>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</si>
  <si>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</si>
  <si>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</si>
  <si>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</si>
  <si>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</si>
  <si>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</si>
  <si>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</si>
  <si>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</si>
  <si>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</si>
  <si>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</si>
  <si>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</si>
  <si>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</si>
  <si>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</si>
  <si>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</si>
  <si>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</si>
  <si>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</si>
  <si>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</si>
  <si>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</si>
  <si>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</si>
  <si>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</si>
  <si>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</si>
  <si>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</si>
  <si>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</si>
  <si>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</si>
  <si>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</si>
  <si>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</si>
  <si>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</si>
  <si>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</si>
  <si>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</si>
  <si>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</si>
  <si>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</si>
  <si>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</si>
  <si>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</si>
  <si>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</si>
  <si>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</si>
  <si>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</si>
  <si>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</si>
  <si>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</si>
  <si>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</si>
  <si>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</si>
  <si>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</si>
  <si>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</si>
  <si>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</si>
  <si>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</si>
  <si>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</si>
  <si>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</si>
  <si>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</si>
  <si>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</si>
  <si>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</si>
  <si>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</si>
  <si>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</si>
  <si>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</si>
  <si>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</si>
  <si>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</si>
  <si>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</si>
  <si>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</si>
  <si>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</si>
  <si>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</si>
  <si>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</si>
  <si>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</si>
  <si>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</si>
  <si>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</si>
  <si>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</si>
  <si>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</si>
  <si>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</si>
  <si>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</si>
  <si>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</si>
  <si>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</si>
  <si>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</si>
  <si>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</si>
  <si>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</si>
  <si>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</si>
  <si>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</si>
  <si>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</si>
  <si>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</si>
  <si>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</si>
  <si>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</si>
  <si>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</si>
  <si>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</si>
  <si>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</si>
  <si>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</si>
  <si>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</si>
  <si>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</si>
  <si>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</si>
  <si>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</si>
  <si>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</si>
  <si>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</si>
  <si>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</si>
  <si>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</si>
  <si>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</si>
  <si>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</si>
  <si>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</si>
  <si>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</si>
  <si>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</si>
  <si>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</si>
  <si>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</si>
  <si>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</si>
  <si>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</si>
  <si>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</si>
  <si>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</si>
  <si>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</si>
  <si>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</si>
  <si>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</si>
  <si>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</si>
  <si>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</si>
  <si>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</si>
  <si>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</si>
  <si>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</si>
  <si>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</si>
  <si>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</si>
  <si>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</si>
  <si>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</si>
  <si>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</si>
  <si>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</si>
  <si>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</si>
  <si>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</si>
  <si>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</si>
  <si>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</si>
  <si>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</si>
  <si>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</si>
  <si>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</si>
  <si>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</si>
  <si>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</si>
  <si>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</si>
  <si>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</si>
  <si>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</si>
  <si>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</si>
  <si>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</si>
  <si>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</si>
  <si>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</si>
  <si>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</si>
  <si>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</si>
  <si>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</si>
  <si>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</si>
  <si>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</si>
  <si>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</si>
  <si>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</si>
  <si>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</si>
  <si>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</si>
  <si>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</si>
  <si>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</si>
  <si>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</si>
  <si>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</si>
  <si>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</si>
  <si>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</si>
  <si>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</si>
  <si>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</si>
  <si>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</si>
  <si>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</si>
  <si>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</si>
  <si>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</si>
  <si>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</si>
  <si>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</si>
  <si>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</si>
  <si>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</si>
  <si>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</si>
  <si>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</si>
  <si>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</si>
  <si>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</si>
  <si>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</si>
  <si>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</si>
  <si>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</si>
  <si>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</si>
  <si>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</si>
  <si>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</si>
  <si>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</si>
  <si>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</si>
  <si>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</si>
  <si>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</si>
  <si>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</si>
  <si>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</si>
  <si>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</si>
  <si>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</si>
  <si>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</si>
  <si>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</si>
  <si>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</si>
  <si>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</si>
  <si>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</si>
  <si>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</si>
  <si>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</si>
  <si>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</si>
  <si>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</si>
  <si>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</si>
  <si>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</si>
  <si>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</si>
  <si>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</si>
  <si>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</si>
  <si>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</si>
  <si>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</si>
  <si>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</si>
  <si>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</si>
  <si>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</si>
  <si>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</si>
  <si>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</si>
  <si>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</si>
  <si>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</si>
  <si>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</si>
  <si>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</si>
  <si>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</si>
  <si>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</si>
  <si>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</si>
  <si>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</si>
  <si>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</si>
  <si>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</si>
  <si>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</si>
  <si>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</si>
  <si>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</si>
  <si>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</si>
  <si>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</si>
  <si>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</si>
  <si>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</si>
  <si>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</si>
  <si>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</si>
  <si>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</si>
  <si>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</si>
  <si>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</si>
  <si>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</si>
  <si>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</si>
  <si>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</si>
  <si>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</si>
  <si>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</si>
  <si>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</si>
  <si>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</si>
  <si>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</si>
  <si>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</si>
  <si>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</si>
  <si>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</si>
  <si>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</si>
  <si>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</si>
  <si>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</si>
  <si>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</si>
  <si>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</si>
  <si>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</si>
  <si>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</si>
  <si>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</si>
  <si>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</si>
  <si>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</si>
  <si>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</si>
  <si>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</si>
  <si>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</si>
  <si>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</si>
  <si>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</si>
  <si>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</si>
  <si>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</si>
  <si>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</si>
  <si>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</si>
  <si>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</si>
  <si>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</si>
  <si>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</si>
  <si>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</si>
  <si>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</si>
  <si>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</si>
  <si>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</si>
  <si>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</si>
  <si>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</si>
  <si>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</si>
  <si>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</si>
  <si>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</si>
  <si>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</si>
  <si>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</si>
  <si>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</si>
  <si>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</si>
  <si>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</si>
  <si>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</si>
  <si>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</si>
  <si>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</si>
  <si>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</si>
  <si>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</si>
  <si>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</si>
  <si>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</si>
  <si>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</si>
  <si>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</si>
  <si>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</si>
  <si>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</si>
  <si>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</si>
  <si>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</si>
  <si>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</si>
  <si>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</si>
  <si>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</si>
  <si>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</si>
  <si>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</si>
  <si>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</si>
  <si>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</si>
  <si>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</si>
  <si>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</si>
  <si>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</si>
  <si>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</si>
  <si>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</si>
  <si>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</si>
  <si>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</si>
  <si>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</si>
  <si>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</si>
  <si>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</si>
  <si>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</si>
  <si>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</si>
  <si>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</si>
  <si>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</si>
  <si>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</si>
  <si>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</si>
  <si>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</si>
  <si>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</si>
  <si>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</si>
  <si>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</si>
  <si>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</si>
  <si>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</si>
  <si>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</si>
  <si>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</si>
  <si>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</si>
  <si>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</si>
  <si>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</si>
  <si>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</si>
  <si>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</si>
  <si>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</si>
  <si>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</si>
  <si>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</si>
  <si>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</si>
  <si>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</si>
  <si>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</si>
  <si>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</si>
  <si>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</si>
  <si>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</si>
  <si>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</si>
  <si>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</si>
  <si>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</si>
  <si>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</si>
  <si>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</si>
  <si>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</si>
  <si>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</si>
  <si>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</si>
  <si>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</si>
  <si>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</si>
  <si>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</si>
  <si>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</si>
  <si>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</si>
  <si>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</si>
  <si>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</si>
  <si>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</si>
  <si>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</si>
  <si>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</si>
  <si>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</si>
  <si>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</si>
  <si>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</si>
  <si>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</si>
  <si>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</si>
  <si>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</si>
  <si>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</si>
  <si>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</si>
  <si>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</si>
  <si>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</si>
  <si>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</si>
  <si>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</si>
  <si>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</si>
  <si>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</si>
  <si>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</si>
  <si>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</si>
  <si>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</si>
  <si>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</si>
  <si>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</si>
  <si>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</si>
  <si>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</si>
  <si>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</si>
  <si>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</si>
  <si>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</si>
  <si>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</si>
  <si>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</si>
  <si>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</si>
  <si>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</si>
  <si>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</si>
  <si>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</si>
  <si>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</si>
  <si>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</si>
  <si>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</si>
  <si>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</si>
  <si>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</si>
  <si>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</si>
  <si>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</si>
  <si>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</si>
  <si>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</si>
  <si>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</si>
  <si>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</si>
  <si>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</si>
  <si>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</si>
  <si>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</si>
  <si>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</si>
  <si>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</si>
  <si>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</si>
  <si>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</si>
  <si>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</si>
  <si>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</si>
  <si>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</si>
  <si>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</si>
  <si>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</si>
  <si>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</si>
  <si>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</si>
  <si>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</si>
  <si>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</si>
  <si>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</si>
  <si>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</si>
  <si>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</si>
  <si>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</si>
  <si>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</si>
  <si>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</si>
  <si>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</si>
  <si>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</si>
  <si>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</si>
  <si>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</si>
  <si>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</si>
  <si>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</si>
  <si>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</si>
  <si>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</si>
  <si>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</si>
  <si>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</si>
  <si>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</si>
  <si>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</si>
  <si>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</si>
  <si>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</si>
  <si>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</si>
  <si>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</si>
  <si>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</si>
  <si>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</si>
  <si>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</si>
  <si>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</si>
  <si>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</si>
  <si>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</si>
  <si>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</si>
  <si>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</si>
  <si>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</si>
  <si>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</si>
  <si>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</si>
  <si>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</si>
  <si>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</si>
  <si>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</si>
  <si>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</si>
  <si>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</si>
  <si>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</si>
  <si>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</si>
  <si>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</si>
  <si>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</si>
  <si>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</si>
  <si>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</si>
  <si>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</si>
  <si>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</si>
  <si>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</si>
  <si>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</si>
  <si>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</si>
  <si>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</si>
  <si>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</si>
  <si>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</si>
  <si>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</si>
  <si>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</si>
  <si>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</si>
  <si>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</si>
  <si>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</si>
  <si>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</si>
  <si>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</si>
  <si>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</si>
  <si>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</si>
  <si>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</si>
  <si>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</si>
  <si>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</si>
  <si>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</si>
  <si>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</si>
  <si>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</si>
  <si>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</si>
  <si>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</si>
  <si>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</si>
  <si>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</si>
  <si>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</si>
  <si>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</si>
  <si>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</si>
  <si>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</si>
  <si>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</si>
  <si>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</si>
  <si>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</si>
  <si>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</si>
  <si>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</si>
  <si>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</si>
  <si>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</si>
  <si>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</si>
  <si>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</si>
  <si>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</si>
  <si>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</si>
  <si>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</si>
  <si>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</si>
  <si>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</si>
  <si>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</si>
  <si>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</si>
  <si>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</si>
  <si>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</si>
  <si>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</si>
  <si>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</si>
  <si>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</si>
  <si>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</si>
  <si>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</si>
  <si>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</si>
  <si>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</si>
  <si>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</si>
  <si>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</si>
  <si>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</si>
  <si>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</si>
  <si>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</si>
  <si>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</si>
  <si>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</si>
  <si>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</si>
  <si>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</si>
  <si>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</si>
  <si>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</si>
  <si>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</si>
  <si>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</si>
  <si>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</si>
  <si>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</si>
  <si>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</si>
  <si>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</si>
  <si>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</si>
  <si>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</si>
  <si>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</si>
  <si>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</si>
  <si>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</si>
  <si>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</si>
  <si>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</si>
  <si>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</si>
  <si>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</si>
  <si>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</si>
  <si>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</si>
  <si>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</si>
  <si>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</si>
  <si>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</si>
  <si>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</si>
  <si>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</si>
  <si>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</si>
  <si>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</si>
  <si>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</si>
  <si>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</si>
  <si>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</si>
  <si>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</si>
  <si>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</si>
  <si>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</si>
  <si>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</si>
  <si>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</si>
  <si>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</si>
  <si>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</si>
  <si>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</si>
  <si>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</si>
  <si>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</si>
  <si>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</si>
  <si>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</si>
  <si>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</si>
  <si>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</si>
  <si>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</si>
  <si>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</si>
  <si>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</si>
  <si>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</si>
  <si>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</si>
  <si>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</si>
  <si>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</si>
  <si>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</si>
  <si>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</si>
  <si>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</si>
  <si>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</si>
  <si>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</si>
  <si>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</si>
  <si>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</si>
  <si>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</si>
  <si>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</si>
  <si>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</si>
  <si>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</si>
  <si>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</si>
  <si>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</si>
  <si>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</si>
  <si>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</si>
  <si>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</si>
  <si>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</si>
  <si>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</si>
  <si>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</si>
  <si>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</si>
  <si>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</si>
  <si>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</si>
  <si>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</si>
  <si>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</si>
  <si>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</si>
  <si>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</si>
  <si>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</si>
  <si>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</si>
  <si>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</si>
  <si>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</si>
  <si>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</si>
  <si>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</si>
  <si>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</si>
  <si>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</si>
  <si>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</si>
  <si>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</si>
  <si>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</si>
  <si>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</si>
  <si>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</si>
  <si>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</si>
  <si>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</si>
  <si>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</si>
  <si>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</si>
  <si>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</si>
  <si>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</si>
  <si>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</si>
  <si>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</si>
  <si>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</si>
  <si>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</si>
  <si>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</si>
  <si>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</si>
  <si>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</si>
  <si>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</si>
  <si>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</si>
  <si>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</si>
  <si>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</si>
  <si>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</si>
  <si>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</si>
  <si>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</si>
  <si>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</si>
  <si>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</si>
  <si>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</si>
  <si>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</si>
  <si>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</si>
  <si>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</si>
  <si>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</si>
  <si>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</si>
  <si>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</si>
  <si>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</si>
  <si>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</si>
  <si>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</si>
  <si>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</si>
  <si>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</si>
  <si>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</si>
  <si>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</si>
  <si>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</si>
  <si>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</si>
  <si>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</si>
  <si>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</si>
  <si>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</si>
  <si>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</si>
  <si>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</si>
  <si>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</si>
  <si>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</si>
  <si>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</si>
  <si>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</si>
  <si>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</si>
  <si>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</si>
  <si>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</si>
  <si>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</si>
  <si>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</si>
  <si>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</si>
  <si>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</si>
  <si>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</si>
  <si>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</si>
  <si>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</si>
  <si>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</si>
  <si>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</si>
  <si>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</si>
  <si>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</si>
  <si>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</si>
  <si>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</si>
  <si>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</si>
  <si>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</si>
  <si>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</si>
  <si>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</si>
  <si>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</si>
  <si>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</si>
  <si>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</si>
  <si>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</si>
  <si>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</si>
  <si>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</si>
  <si>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</si>
  <si>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</si>
  <si>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</si>
  <si>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</si>
  <si>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</si>
  <si>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</si>
  <si>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</si>
  <si>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</si>
  <si>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</si>
  <si>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</si>
  <si>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</si>
  <si>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</si>
  <si>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</si>
  <si>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</si>
  <si>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</si>
  <si>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</si>
  <si>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</si>
  <si>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</si>
  <si>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</si>
  <si>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</si>
  <si>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</si>
  <si>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</si>
  <si>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</si>
  <si>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</si>
  <si>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</si>
  <si>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</si>
  <si>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</si>
  <si>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</si>
  <si>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</si>
  <si>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</si>
  <si>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</si>
  <si>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</si>
  <si>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</si>
  <si>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</si>
  <si>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</si>
  <si>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</si>
  <si>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</si>
  <si>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</si>
  <si>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</si>
  <si>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</si>
  <si>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</si>
  <si>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</si>
  <si>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</si>
  <si>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</si>
  <si>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</si>
  <si>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</si>
  <si>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</si>
  <si>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</si>
  <si>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</si>
  <si>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</si>
  <si>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</si>
  <si>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</si>
  <si>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</si>
  <si>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</si>
  <si>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</si>
  <si>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</si>
  <si>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</si>
  <si>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</si>
  <si>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</si>
  <si>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</si>
  <si>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</si>
  <si>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</si>
  <si>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</si>
  <si>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</si>
  <si>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</si>
  <si>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</si>
  <si>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</si>
  <si>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</si>
  <si>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</si>
  <si>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</si>
  <si>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</si>
  <si>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</si>
  <si>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</si>
  <si>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</si>
  <si>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</si>
  <si>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</si>
  <si>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</si>
  <si>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</si>
  <si>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</si>
  <si>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</si>
  <si>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</si>
  <si>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</si>
  <si>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</si>
  <si>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</si>
  <si>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</si>
  <si>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</si>
  <si>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</si>
  <si>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</si>
  <si>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</si>
  <si>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</si>
  <si>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</si>
  <si>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</si>
  <si>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</si>
  <si>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</si>
  <si>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</si>
  <si>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</si>
  <si>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</si>
  <si>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</si>
  <si>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</si>
  <si>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</si>
  <si>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</si>
  <si>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</si>
  <si>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</si>
  <si>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</si>
  <si>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</si>
  <si>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</si>
  <si>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</si>
  <si>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</si>
  <si>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</si>
  <si>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</si>
  <si>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</si>
  <si>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</si>
  <si>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</si>
  <si>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</si>
  <si>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</si>
  <si>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</si>
  <si>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</si>
  <si>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</si>
  <si>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</si>
  <si>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</si>
  <si>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</si>
  <si>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</si>
  <si>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</si>
  <si>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</si>
  <si>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</si>
  <si>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</si>
  <si>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</si>
  <si>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</si>
  <si>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</si>
  <si>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</si>
  <si>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</si>
  <si>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</si>
  <si>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</si>
  <si>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</si>
  <si>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</si>
  <si>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</si>
  <si>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</si>
  <si>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</si>
  <si>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</si>
  <si>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</si>
  <si>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</si>
  <si>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</si>
  <si>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</si>
  <si>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</si>
  <si>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</si>
  <si>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</si>
  <si>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</si>
  <si>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</si>
  <si>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</si>
  <si>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</si>
  <si>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</si>
  <si>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</si>
  <si>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</si>
  <si>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</si>
  <si>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</si>
  <si>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</si>
  <si>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</si>
  <si>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</si>
  <si>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</si>
  <si>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</si>
  <si>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</si>
  <si>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</si>
  <si>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</si>
  <si>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</si>
  <si>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</si>
  <si>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</si>
  <si>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</si>
  <si>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</si>
  <si>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</si>
  <si>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</si>
  <si>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</si>
  <si>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</si>
  <si>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</si>
  <si>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</si>
  <si>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</si>
  <si>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</si>
  <si>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</si>
  <si>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</si>
  <si>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</si>
  <si>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</si>
  <si>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</si>
  <si>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</si>
  <si>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</si>
  <si>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</si>
  <si>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</si>
  <si>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</si>
  <si>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</si>
  <si>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</si>
  <si>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</si>
  <si>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</si>
  <si>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</si>
  <si>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</si>
  <si>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</si>
  <si>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</si>
  <si>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</si>
  <si>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</si>
  <si>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</si>
  <si>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</si>
  <si>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</si>
  <si>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</si>
  <si>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</si>
  <si>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</si>
  <si>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</si>
  <si>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</si>
  <si>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</si>
  <si>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</si>
  <si>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</si>
  <si>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</si>
  <si>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</si>
  <si>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</si>
  <si>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</si>
  <si>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</si>
  <si>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</si>
  <si>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</si>
  <si>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</si>
  <si>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</si>
  <si>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</si>
  <si>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</si>
  <si>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</si>
  <si>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</si>
  <si>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</si>
  <si>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</si>
  <si>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</si>
  <si>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</si>
  <si>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</si>
  <si>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</si>
  <si>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</si>
  <si>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</si>
  <si>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</si>
  <si>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</si>
  <si>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</si>
  <si>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</si>
  <si>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</si>
  <si>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</si>
  <si>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</si>
  <si>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</si>
  <si>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</si>
  <si>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</si>
  <si>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</si>
  <si>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</si>
  <si>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</si>
  <si>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</si>
  <si>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</si>
  <si>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</si>
  <si>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</si>
  <si>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</si>
  <si>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</si>
  <si>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</si>
  <si>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</si>
  <si>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</si>
  <si>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</si>
  <si>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</si>
  <si>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</si>
  <si>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</si>
  <si>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</si>
  <si>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</si>
  <si>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</si>
  <si>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</si>
  <si>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</si>
  <si>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</si>
  <si>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</si>
  <si>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</si>
  <si>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</si>
  <si>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</si>
  <si>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</si>
  <si>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</si>
  <si>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</si>
  <si>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</si>
  <si>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</si>
  <si>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</si>
  <si>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</si>
  <si>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</si>
  <si>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</si>
  <si>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</si>
  <si>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</si>
  <si>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</si>
  <si>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</si>
  <si>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</si>
  <si>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</si>
  <si>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</si>
  <si>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</si>
  <si>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</si>
  <si>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</si>
  <si>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</si>
  <si>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</si>
  <si>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</si>
  <si>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</si>
  <si>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</si>
  <si>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</si>
  <si>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</si>
  <si>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</si>
  <si>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</si>
  <si>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</si>
  <si>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</si>
  <si>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</si>
  <si>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</si>
  <si>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</si>
  <si>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</si>
  <si>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</si>
  <si>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</si>
  <si>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</si>
  <si>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</si>
  <si>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</si>
  <si>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</si>
  <si>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</si>
  <si>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</si>
  <si>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</si>
  <si>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</si>
  <si>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</si>
  <si>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</si>
  <si>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</si>
  <si>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</si>
  <si>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</si>
  <si>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</si>
  <si>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</si>
  <si>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</si>
  <si>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</si>
  <si>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</si>
  <si>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</si>
  <si>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</si>
  <si>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</si>
  <si>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</si>
  <si>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</si>
  <si>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</si>
  <si>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</si>
  <si>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</si>
  <si>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</si>
  <si>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</si>
  <si>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</si>
  <si>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</si>
  <si>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</si>
  <si>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</si>
  <si>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</si>
  <si>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</si>
  <si>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</si>
  <si>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</si>
  <si>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</si>
  <si>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</si>
  <si>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</si>
  <si>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</si>
  <si>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</si>
  <si>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</si>
  <si>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</si>
  <si>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</si>
  <si>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</si>
  <si>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</si>
  <si>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</si>
  <si>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</si>
  <si>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</si>
  <si>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</si>
  <si>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</si>
  <si>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</si>
  <si>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</si>
  <si>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</si>
  <si>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</si>
  <si>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</si>
  <si>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</si>
  <si>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</si>
  <si>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</si>
  <si>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</si>
  <si>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</si>
  <si>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</si>
  <si>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</si>
  <si>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</si>
  <si>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</si>
  <si>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</si>
  <si>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</si>
  <si>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</si>
  <si>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</si>
  <si>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</si>
  <si>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</si>
  <si>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</si>
  <si>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</si>
  <si>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</si>
  <si>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</si>
  <si>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</si>
  <si>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</si>
  <si>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</si>
  <si>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</si>
  <si>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</si>
  <si>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</si>
  <si>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</si>
  <si>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</si>
  <si>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</si>
  <si>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</si>
  <si>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</si>
  <si>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</si>
  <si>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</si>
  <si>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</si>
  <si>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</si>
  <si>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</si>
  <si>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</si>
  <si>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</si>
  <si>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</si>
  <si>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</si>
  <si>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</si>
  <si>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</si>
  <si>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</si>
  <si>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</si>
  <si>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</si>
  <si>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</si>
  <si>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</si>
  <si>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</si>
  <si>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</si>
  <si>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</si>
  <si>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</si>
  <si>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</si>
  <si>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</si>
  <si>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</si>
  <si>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</si>
  <si>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</si>
  <si>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</si>
  <si>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</si>
  <si>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</si>
  <si>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</si>
  <si>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</si>
  <si>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</si>
  <si>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</si>
  <si>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</si>
  <si>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</si>
  <si>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</si>
  <si>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</si>
  <si>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</si>
  <si>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</si>
  <si>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</si>
  <si>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</si>
  <si>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</si>
  <si>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</si>
  <si>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</si>
  <si>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</si>
  <si>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</si>
  <si>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</si>
  <si>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</si>
  <si>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</si>
  <si>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</si>
  <si>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</si>
  <si>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</si>
  <si>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</si>
  <si>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</si>
  <si>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</si>
  <si>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</si>
  <si>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</si>
  <si>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</si>
  <si>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</si>
  <si>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</si>
  <si>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</si>
  <si>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</si>
  <si>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</si>
  <si>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</si>
  <si>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</si>
  <si>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</si>
  <si>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</si>
  <si>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</si>
  <si>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</si>
  <si>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</si>
  <si>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</si>
  <si>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</si>
  <si>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</si>
  <si>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</si>
  <si>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</si>
  <si>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</si>
  <si>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</si>
  <si>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</si>
  <si>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</si>
  <si>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</si>
  <si>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</si>
  <si>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</si>
  <si>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</si>
  <si>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</si>
  <si>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</si>
  <si>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</si>
  <si>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</si>
  <si>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</si>
  <si>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</si>
  <si>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</si>
  <si>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</si>
  <si>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</si>
  <si>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</si>
  <si>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</si>
  <si>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</si>
  <si>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</si>
  <si>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</si>
  <si>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</si>
  <si>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</si>
  <si>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</si>
  <si>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</si>
  <si>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</si>
  <si>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</si>
  <si>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</si>
  <si>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</si>
  <si>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</si>
  <si>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</si>
  <si>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</si>
  <si>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</si>
  <si>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</si>
  <si>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</si>
  <si>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</si>
  <si>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</si>
  <si>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</si>
  <si>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</si>
  <si>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</si>
  <si>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</si>
  <si>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</si>
  <si>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</si>
  <si>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</si>
  <si>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</si>
  <si>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</si>
  <si>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</si>
  <si>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</si>
  <si>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</si>
  <si>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</si>
  <si>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</si>
  <si>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</si>
  <si>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</si>
  <si>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</si>
  <si>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</si>
  <si>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</si>
  <si>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</si>
  <si>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</si>
  <si>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</si>
  <si>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</si>
  <si>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</si>
  <si>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</si>
  <si>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</si>
  <si>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</si>
  <si>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</si>
  <si>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</si>
  <si>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</si>
  <si>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</si>
  <si>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</si>
  <si>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</si>
  <si>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</si>
  <si>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</si>
  <si>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</si>
  <si>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</si>
  <si>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</si>
  <si>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</si>
  <si>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</si>
  <si>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</si>
  <si>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</si>
  <si>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</si>
  <si>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</si>
  <si>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</si>
  <si>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</si>
  <si>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</si>
  <si>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</si>
  <si>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</si>
  <si>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</si>
  <si>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</si>
  <si>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</si>
  <si>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</si>
  <si>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</si>
  <si>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</si>
  <si>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</si>
  <si>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</si>
  <si>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</si>
  <si>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</si>
  <si>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</si>
  <si>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</si>
  <si>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</si>
  <si>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</si>
  <si>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</si>
  <si>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</si>
  <si>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</si>
  <si>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</si>
  <si>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</si>
  <si>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</si>
  <si>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</si>
  <si>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</si>
  <si>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</si>
  <si>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</si>
  <si>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</si>
  <si>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</si>
  <si>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</si>
  <si>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</si>
  <si>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</si>
  <si>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</si>
  <si>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</si>
  <si>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</si>
  <si>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</si>
  <si>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</si>
  <si>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</si>
  <si>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</si>
  <si>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</si>
  <si>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</si>
  <si>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</si>
  <si>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</si>
  <si>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</si>
  <si>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</si>
  <si>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</si>
  <si>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</si>
  <si>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</si>
  <si>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</si>
  <si>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</si>
  <si>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</si>
  <si>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</si>
  <si>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</si>
  <si>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</si>
  <si>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</si>
  <si>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</si>
  <si>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</si>
  <si>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</si>
  <si>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</si>
  <si>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</si>
  <si>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</si>
  <si>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</si>
  <si>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</si>
  <si>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</si>
  <si>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</si>
  <si>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</si>
  <si>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</si>
  <si>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</si>
  <si>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</si>
  <si>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</si>
  <si>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</si>
  <si>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</si>
  <si>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</si>
  <si>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</si>
  <si>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</si>
  <si>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</si>
  <si>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</si>
  <si>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</si>
  <si>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</si>
  <si>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</si>
  <si>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</si>
  <si>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</si>
  <si>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</si>
  <si>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</si>
  <si>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</si>
  <si>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</si>
  <si>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</si>
  <si>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</si>
  <si>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</si>
  <si>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</si>
  <si>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</si>
  <si>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</si>
  <si>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</si>
  <si>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</si>
  <si>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</si>
  <si>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</si>
  <si>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</si>
  <si>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</si>
  <si>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</si>
  <si>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</si>
  <si>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</si>
  <si>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</si>
  <si>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</si>
  <si>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</si>
  <si>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</si>
  <si>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</si>
  <si>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</si>
  <si>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</si>
  <si>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</si>
  <si>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</si>
  <si>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</si>
  <si>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</si>
  <si>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</si>
  <si>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</si>
  <si>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</si>
  <si>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</si>
  <si>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</si>
  <si>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</si>
  <si>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</si>
  <si>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</si>
  <si>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</si>
  <si>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</si>
  <si>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</si>
  <si>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</si>
  <si>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</si>
  <si>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</si>
  <si>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</si>
  <si>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</si>
  <si>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</si>
  <si>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</si>
  <si>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</si>
  <si>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</si>
  <si>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</si>
  <si>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</si>
  <si>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</si>
  <si>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</si>
  <si>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</si>
  <si>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</si>
  <si>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</si>
  <si>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</si>
  <si>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</si>
  <si>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</si>
  <si>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</si>
  <si>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</si>
  <si>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</si>
  <si>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</si>
  <si>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</si>
  <si>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</si>
  <si>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</si>
  <si>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</si>
  <si>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</si>
  <si>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</si>
  <si>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</si>
  <si>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</si>
  <si>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</si>
  <si>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</si>
  <si>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</si>
  <si>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</si>
  <si>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</si>
  <si>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</si>
  <si>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</si>
  <si>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</si>
  <si>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</si>
  <si>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</si>
  <si>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</si>
  <si>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</si>
  <si>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</si>
  <si>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</si>
  <si>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</si>
  <si>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</si>
  <si>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</si>
  <si>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</si>
  <si>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</si>
  <si>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</si>
  <si>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</si>
  <si>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</si>
  <si>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</si>
  <si>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</si>
  <si>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</si>
  <si>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</si>
  <si>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</si>
  <si>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</si>
  <si>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</si>
  <si>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</si>
  <si>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</si>
  <si>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</si>
  <si>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</si>
  <si>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</si>
  <si>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</si>
  <si>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</si>
  <si>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</si>
  <si>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</si>
  <si>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</si>
  <si>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</si>
  <si>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</si>
  <si>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</si>
  <si>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</si>
  <si>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</si>
  <si>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</si>
  <si>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</si>
  <si>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</si>
  <si>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</si>
  <si>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</si>
  <si>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</si>
  <si>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</si>
  <si>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</si>
  <si>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</si>
  <si>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</si>
  <si>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</si>
  <si>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</si>
  <si>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</si>
  <si>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</si>
  <si>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</si>
  <si>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</si>
  <si>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</si>
  <si>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</si>
  <si>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</si>
  <si>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</si>
  <si>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</si>
  <si>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</si>
  <si>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</si>
  <si>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</si>
  <si>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</si>
  <si>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</si>
  <si>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</si>
  <si>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</si>
  <si>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</si>
  <si>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</si>
  <si>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</si>
  <si>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</si>
  <si>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</si>
  <si>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</si>
  <si>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</si>
  <si>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</si>
  <si>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</si>
  <si>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</si>
  <si>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</si>
  <si>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</si>
  <si>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</si>
  <si>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</si>
  <si>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</si>
  <si>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</si>
  <si>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</si>
  <si>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</si>
  <si>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</si>
  <si>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</si>
  <si>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</si>
  <si>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</si>
  <si>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</si>
  <si>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</si>
  <si>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</si>
  <si>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</si>
  <si>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</si>
  <si>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</si>
  <si>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</si>
  <si>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</si>
  <si>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</si>
  <si>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</si>
  <si>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</si>
  <si>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</si>
  <si>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</si>
  <si>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</si>
  <si>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</si>
  <si>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</si>
  <si>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</si>
  <si>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</si>
  <si>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</si>
  <si>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</si>
  <si>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</si>
  <si>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</si>
  <si>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</si>
  <si>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</si>
  <si>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</si>
  <si>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</si>
  <si>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</si>
  <si>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</si>
  <si>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</si>
  <si>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</si>
  <si>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</si>
  <si>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</si>
  <si>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</si>
  <si>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</si>
  <si>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</si>
  <si>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</si>
  <si>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</si>
  <si>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</si>
  <si>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</si>
  <si>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</si>
  <si>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</si>
  <si>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</si>
  <si>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</si>
  <si>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</si>
  <si>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</si>
  <si>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</si>
  <si>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</si>
  <si>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</si>
  <si>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</si>
  <si>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</si>
  <si>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</si>
  <si>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</si>
  <si>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</si>
  <si>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</si>
  <si>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</si>
  <si>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</si>
  <si>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</si>
  <si>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</si>
  <si>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</si>
  <si>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</si>
  <si>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</si>
  <si>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</si>
  <si>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</si>
  <si>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</si>
  <si>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</si>
  <si>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</si>
  <si>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</si>
  <si>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</si>
  <si>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</si>
  <si>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</si>
  <si>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</si>
  <si>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</si>
  <si>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</si>
  <si>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</si>
  <si>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</si>
  <si>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</si>
  <si>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</si>
  <si>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</si>
  <si>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</si>
  <si>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</si>
  <si>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</si>
  <si>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</si>
  <si>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</si>
  <si>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</si>
  <si>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</si>
  <si>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</si>
  <si>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</si>
  <si>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</si>
  <si>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</si>
  <si>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</si>
  <si>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</si>
  <si>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</si>
  <si>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</si>
  <si>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</si>
  <si>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</si>
  <si>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</si>
  <si>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</si>
  <si>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</si>
  <si>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</si>
  <si>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</si>
  <si>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</si>
  <si>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</si>
  <si>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</si>
  <si>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</si>
  <si>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</si>
  <si>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</si>
  <si>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</si>
  <si>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</si>
  <si>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</si>
  <si>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</si>
  <si>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</si>
  <si>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</si>
  <si>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</si>
  <si>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</si>
  <si>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</si>
  <si>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</si>
  <si>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</si>
  <si>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</si>
  <si>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</si>
  <si>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</si>
  <si>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</si>
  <si>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</si>
  <si>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</si>
  <si>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</si>
  <si>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</si>
  <si>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</si>
  <si>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</si>
  <si>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</si>
  <si>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</si>
  <si>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</si>
  <si>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</si>
  <si>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</si>
  <si>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</si>
  <si>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</si>
  <si>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</si>
  <si>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</si>
  <si>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</si>
  <si>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</si>
  <si>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</si>
  <si>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</si>
  <si>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</si>
  <si>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</si>
  <si>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</si>
  <si>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</si>
  <si>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</si>
  <si>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</si>
  <si>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</si>
  <si>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</si>
  <si>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</si>
  <si>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</si>
  <si>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</si>
  <si>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</si>
  <si>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</si>
  <si>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</si>
  <si>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</si>
  <si>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</si>
  <si>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</si>
  <si>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</si>
  <si>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</si>
  <si>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</si>
  <si>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</si>
  <si>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</si>
  <si>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</si>
  <si>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</si>
  <si>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</si>
  <si>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</si>
  <si>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</si>
  <si>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</si>
  <si>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</si>
  <si>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</si>
  <si>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</si>
  <si>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</si>
  <si>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</si>
  <si>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</si>
  <si>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</si>
  <si>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</si>
  <si>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</si>
  <si>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</si>
  <si>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</si>
  <si>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</si>
  <si>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</si>
  <si>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</si>
  <si>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</si>
  <si>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</si>
  <si>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</si>
  <si>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</si>
  <si>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</si>
  <si>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</si>
  <si>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</si>
  <si>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</si>
  <si>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</si>
  <si>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</si>
  <si>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</si>
  <si>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</si>
  <si>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</si>
  <si>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</si>
  <si>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</si>
  <si>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</si>
  <si>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</si>
  <si>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</si>
  <si>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</si>
  <si>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</si>
  <si>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</si>
  <si>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</si>
  <si>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</si>
  <si>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</si>
  <si>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</si>
  <si>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</si>
  <si>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</si>
  <si>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</si>
  <si>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</si>
  <si>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</si>
  <si>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</si>
  <si>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</si>
  <si>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</si>
  <si>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</si>
  <si>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</si>
  <si>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</si>
  <si>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</si>
  <si>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</si>
  <si>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</si>
  <si>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</si>
  <si>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</si>
  <si>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</si>
  <si>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</si>
  <si>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</si>
  <si>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</si>
  <si>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</si>
  <si>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</si>
  <si>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</si>
  <si>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</si>
  <si>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</si>
  <si>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</si>
  <si>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</si>
  <si>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</si>
  <si>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</si>
  <si>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</si>
  <si>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</si>
  <si>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</si>
  <si>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</si>
  <si>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</si>
  <si>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</si>
  <si>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</si>
  <si>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</si>
  <si>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</si>
  <si>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</si>
  <si>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</si>
  <si>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</si>
  <si>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</si>
  <si>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</si>
  <si>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</si>
  <si>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</si>
  <si>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</si>
  <si>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</si>
  <si>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</si>
  <si>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</si>
  <si>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</si>
  <si>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</si>
  <si>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</si>
  <si>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</si>
  <si>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</si>
  <si>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</si>
  <si>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</si>
  <si>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</si>
  <si>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</si>
  <si>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</si>
  <si>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</si>
  <si>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</si>
  <si>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</si>
  <si>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</si>
  <si>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</si>
  <si>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</si>
  <si>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</si>
  <si>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</si>
  <si>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</si>
  <si>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</si>
  <si>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</si>
  <si>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</si>
  <si>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</si>
  <si>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</si>
  <si>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</si>
  <si>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</si>
  <si>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</si>
  <si>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</si>
  <si>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</si>
  <si>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</si>
  <si>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</si>
  <si>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</si>
  <si>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</si>
  <si>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</si>
  <si>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</si>
  <si>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</si>
  <si>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</si>
  <si>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</si>
  <si>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</si>
  <si>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</si>
  <si>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</si>
  <si>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</si>
  <si>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</si>
  <si>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</si>
  <si>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</si>
  <si>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</si>
  <si>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</si>
  <si>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</si>
  <si>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</si>
  <si>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</si>
  <si>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</si>
  <si>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</si>
  <si>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</si>
  <si>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</si>
  <si>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</si>
  <si>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</si>
  <si>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</si>
  <si>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</si>
  <si>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</si>
  <si>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</si>
  <si>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</si>
  <si>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</si>
  <si>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</si>
  <si>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</si>
  <si>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</si>
  <si>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</si>
  <si>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</si>
  <si>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</si>
  <si>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</si>
  <si>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</si>
  <si>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</si>
  <si>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</si>
  <si>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</si>
  <si>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</si>
  <si>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</si>
  <si>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</si>
  <si>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</si>
  <si>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</si>
  <si>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</si>
  <si>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</si>
  <si>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</si>
  <si>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</si>
  <si>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</si>
  <si>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</si>
  <si>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</si>
  <si>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</si>
  <si>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</si>
  <si>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</si>
  <si>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</si>
  <si>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</si>
  <si>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</si>
  <si>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</si>
  <si>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</si>
  <si>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</si>
  <si>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</si>
  <si>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</si>
  <si>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</si>
  <si>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</si>
  <si>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</si>
  <si>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</si>
  <si>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</si>
  <si>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</si>
  <si>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</si>
  <si>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</si>
  <si>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</si>
  <si>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</si>
  <si>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</si>
  <si>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</si>
  <si>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</si>
  <si>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</si>
  <si>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</si>
  <si>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</si>
  <si>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</si>
  <si>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</si>
  <si>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</si>
  <si>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</si>
  <si>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</si>
  <si>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</si>
  <si>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</si>
  <si>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</si>
  <si>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</si>
  <si>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</si>
  <si>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</si>
  <si>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</si>
  <si>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</si>
  <si>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</si>
  <si>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</si>
  <si>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</si>
  <si>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</si>
  <si>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</si>
  <si>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</si>
  <si>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</si>
  <si>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</si>
  <si>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</si>
  <si>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</si>
  <si>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</si>
  <si>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</si>
  <si>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</si>
  <si>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</si>
  <si>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</si>
  <si>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</si>
  <si>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</si>
  <si>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</si>
  <si>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</si>
  <si>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</si>
  <si>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</si>
  <si>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</si>
  <si>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</si>
  <si>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</si>
  <si>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</si>
  <si>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</si>
  <si>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</si>
  <si>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</si>
  <si>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</si>
  <si>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</si>
  <si>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</si>
  <si>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</si>
  <si>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</si>
  <si>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</si>
  <si>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</si>
  <si>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</si>
  <si>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</si>
  <si>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</si>
  <si>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</si>
  <si>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</si>
  <si>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</si>
  <si>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</si>
  <si>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</si>
  <si>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</si>
  <si>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</si>
  <si>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</si>
  <si>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</si>
  <si>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</si>
  <si>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</si>
  <si>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</si>
  <si>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</si>
  <si>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</si>
  <si>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</si>
  <si>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</si>
  <si>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</si>
  <si>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</si>
  <si>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</si>
  <si>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</si>
  <si>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</si>
  <si>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</si>
  <si>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</si>
  <si>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</si>
  <si>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</si>
  <si>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</si>
  <si>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</si>
  <si>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</si>
  <si>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</si>
  <si>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</si>
  <si>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</si>
  <si>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</si>
  <si>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</si>
  <si>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</si>
  <si>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</si>
  <si>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</si>
  <si>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</si>
  <si>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</si>
  <si>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</si>
  <si>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</si>
  <si>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</si>
  <si>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</si>
  <si>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</si>
  <si>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</si>
  <si>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</si>
  <si>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</si>
  <si>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</si>
  <si>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</si>
  <si>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</si>
  <si>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</si>
  <si>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</si>
  <si>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</si>
  <si>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</si>
  <si>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</si>
  <si>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</si>
  <si>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</si>
  <si>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</si>
  <si>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</si>
  <si>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</si>
  <si>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</si>
  <si>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</si>
  <si>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</si>
  <si>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</si>
  <si>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</si>
  <si>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</si>
  <si>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</si>
  <si>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</si>
  <si>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</si>
  <si>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</si>
  <si>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</si>
  <si>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</si>
  <si>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</si>
  <si>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</si>
  <si>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</si>
  <si>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</si>
  <si>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</si>
  <si>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</si>
  <si>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</si>
  <si>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</si>
  <si>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</si>
  <si>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</si>
  <si>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</si>
  <si>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</si>
  <si>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</si>
  <si>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</si>
  <si>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</si>
  <si>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</si>
  <si>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</si>
  <si>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</si>
  <si>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</si>
  <si>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</si>
  <si>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</si>
  <si>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</si>
  <si>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</si>
  <si>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</si>
  <si>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</si>
  <si>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</si>
  <si>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</si>
  <si>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</si>
  <si>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</si>
  <si>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</si>
  <si>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</si>
  <si>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</si>
  <si>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</si>
  <si>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</si>
  <si>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</si>
  <si>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</si>
  <si>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</si>
  <si>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</si>
  <si>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</si>
  <si>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</si>
  <si>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</si>
  <si>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</si>
  <si>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</si>
  <si>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</si>
  <si>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</si>
  <si>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</si>
  <si>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</si>
  <si>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</si>
  <si>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</si>
  <si>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</si>
  <si>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</si>
  <si>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</si>
  <si>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</si>
  <si>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</si>
  <si>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</si>
  <si>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</si>
  <si>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</si>
  <si>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</si>
  <si>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</si>
  <si>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</si>
  <si>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</si>
  <si>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</si>
  <si>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</si>
  <si>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</si>
  <si>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</si>
  <si>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</si>
  <si>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</si>
  <si>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</si>
  <si>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</si>
  <si>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</si>
  <si>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</si>
  <si>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</si>
  <si>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</si>
  <si>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</si>
  <si>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</si>
  <si>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</si>
  <si>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</si>
  <si>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</si>
  <si>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</si>
  <si>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</si>
  <si>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</si>
  <si>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</si>
  <si>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</si>
  <si>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</si>
  <si>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</si>
  <si>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</si>
  <si>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</si>
  <si>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</si>
  <si>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</si>
  <si>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</si>
  <si>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</si>
  <si>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</si>
  <si>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</si>
  <si>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</si>
  <si>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</si>
  <si>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</si>
  <si>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</si>
  <si>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</si>
  <si>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</si>
  <si>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</si>
  <si>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</si>
  <si>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</si>
  <si>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</si>
  <si>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</si>
  <si>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</si>
  <si>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</si>
  <si>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</si>
  <si>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</si>
  <si>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</si>
  <si>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</si>
  <si>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</si>
  <si>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</si>
  <si>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</si>
  <si>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</si>
  <si>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</si>
  <si>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</si>
  <si>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</si>
  <si>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</si>
  <si>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</si>
  <si>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</si>
  <si>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</si>
  <si>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</si>
  <si>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</si>
  <si>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</si>
  <si>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</si>
  <si>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</si>
  <si>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</si>
  <si>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</si>
  <si>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</si>
  <si>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</si>
  <si>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</si>
  <si>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</si>
  <si>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</si>
  <si>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</si>
  <si>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</si>
  <si>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</si>
  <si>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</si>
  <si>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</si>
  <si>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</si>
  <si>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</si>
  <si>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</si>
  <si>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</si>
  <si>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</si>
  <si>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</si>
  <si>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</si>
  <si>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</si>
  <si>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</si>
  <si>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</si>
  <si>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</si>
  <si>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</si>
  <si>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</si>
  <si>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</si>
  <si>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</si>
  <si>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</si>
  <si>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</si>
  <si>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</si>
  <si>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</si>
  <si>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</si>
  <si>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</si>
  <si>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</si>
  <si>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</si>
  <si>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</si>
  <si>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</si>
  <si>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</si>
  <si>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</si>
  <si>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</si>
  <si>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</si>
  <si>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</si>
  <si>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</si>
  <si>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</si>
  <si>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</si>
  <si>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</si>
  <si>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</si>
  <si>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</si>
  <si>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</si>
  <si>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</si>
  <si>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</si>
  <si>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</si>
  <si>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</si>
  <si>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</si>
  <si>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</si>
  <si>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</si>
  <si>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</si>
  <si>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</si>
  <si>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</si>
  <si>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</si>
  <si>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</si>
  <si>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</si>
  <si>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</si>
  <si>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</si>
  <si>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</si>
  <si>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</si>
  <si>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</si>
  <si>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</si>
  <si>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</si>
  <si>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</si>
  <si>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</si>
  <si>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</si>
  <si>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</si>
  <si>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</si>
  <si>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</si>
  <si>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</si>
  <si>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</si>
  <si>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</si>
  <si>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</si>
  <si>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</si>
  <si>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</si>
  <si>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</si>
  <si>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</si>
  <si>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</si>
  <si>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</si>
  <si>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</si>
  <si>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</si>
  <si>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</si>
  <si>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</si>
  <si>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</si>
  <si>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</si>
  <si>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</si>
  <si>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</si>
  <si>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</si>
  <si>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</si>
  <si>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</si>
  <si>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</si>
  <si>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</si>
  <si>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</si>
  <si>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</si>
  <si>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</si>
  <si>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</si>
  <si>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</si>
  <si>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</si>
  <si>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</si>
  <si>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</si>
  <si>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</si>
  <si>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</si>
  <si>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</si>
  <si>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</si>
  <si>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</si>
  <si>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</si>
  <si>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</si>
  <si>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</si>
  <si>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</si>
  <si>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</si>
  <si>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</si>
  <si>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</si>
  <si>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</si>
  <si>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</si>
  <si>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</si>
  <si>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</si>
  <si>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</si>
  <si>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</si>
  <si>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</si>
  <si>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</si>
  <si>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</si>
  <si>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</si>
  <si>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</si>
  <si>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</si>
  <si>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</si>
  <si>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</si>
  <si>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</si>
  <si>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</si>
  <si>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</si>
  <si>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</si>
  <si>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</si>
  <si>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</si>
  <si>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</si>
  <si>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</si>
  <si>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</si>
  <si>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</si>
  <si>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</si>
  <si>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</si>
  <si>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</si>
  <si>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</si>
  <si>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</si>
  <si>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</si>
  <si>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</si>
  <si>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</si>
  <si>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</si>
  <si>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</si>
  <si>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</si>
  <si>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</si>
  <si>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</si>
  <si>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</si>
  <si>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</si>
  <si>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</si>
  <si>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</si>
  <si>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</si>
  <si>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</si>
  <si>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</si>
  <si>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</si>
  <si>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</si>
  <si>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</si>
  <si>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</si>
  <si>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</si>
  <si>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</si>
  <si>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</si>
  <si>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</si>
  <si>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</si>
  <si>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</si>
  <si>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</si>
  <si>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</si>
  <si>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</si>
  <si>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</si>
  <si>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</si>
  <si>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</si>
  <si>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</si>
  <si>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</si>
  <si>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</si>
  <si>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</si>
  <si>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</si>
  <si>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</si>
  <si>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</si>
  <si>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</si>
  <si>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</si>
  <si>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</si>
  <si>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</si>
  <si>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</si>
  <si>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</si>
  <si>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</si>
  <si>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</si>
  <si>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</si>
  <si>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</si>
  <si>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</si>
  <si>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</si>
  <si>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</si>
  <si>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</si>
  <si>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</si>
  <si>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</si>
  <si>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</si>
  <si>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</si>
  <si>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</si>
  <si>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</si>
  <si>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</si>
  <si>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</si>
  <si>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</si>
  <si>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</si>
  <si>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</si>
  <si>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</si>
  <si>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</si>
  <si>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</si>
  <si>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</si>
  <si>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</si>
  <si>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</si>
  <si>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</si>
  <si>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</si>
  <si>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</si>
  <si>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</si>
  <si>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</si>
  <si>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</si>
  <si>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</si>
  <si>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</si>
  <si>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</si>
  <si>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</si>
  <si>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</si>
  <si>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</si>
  <si>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</si>
  <si>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</si>
  <si>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</si>
  <si>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</si>
  <si>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</si>
  <si>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</si>
  <si>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</si>
  <si>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</si>
  <si>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</si>
  <si>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</si>
  <si>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</si>
  <si>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</si>
  <si>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</si>
  <si>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</si>
  <si>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</si>
  <si>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</si>
  <si>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</si>
  <si>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</si>
  <si>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</si>
  <si>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</si>
  <si>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</si>
  <si>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</si>
  <si>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</si>
  <si>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</si>
  <si>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</si>
  <si>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</si>
  <si>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</si>
  <si>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</si>
  <si>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</si>
  <si>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</si>
  <si>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</si>
  <si>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</si>
  <si>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</si>
  <si>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</si>
  <si>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</si>
  <si>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</si>
  <si>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</si>
  <si>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</si>
  <si>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</si>
  <si>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</si>
  <si>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</si>
  <si>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</si>
  <si>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</si>
  <si>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</si>
  <si>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</si>
  <si>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</si>
  <si>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</si>
  <si>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</si>
  <si>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</si>
  <si>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</si>
  <si>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</si>
  <si>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</si>
  <si>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</si>
  <si>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</si>
  <si>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</si>
  <si>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</si>
  <si>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</si>
  <si>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</si>
  <si>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</si>
  <si>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</si>
  <si>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</si>
  <si>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</si>
  <si>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</si>
  <si>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</si>
  <si>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</si>
  <si>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</si>
  <si>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</si>
  <si>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</si>
  <si>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</si>
  <si>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</si>
  <si>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</si>
  <si>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</si>
  <si>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</si>
  <si>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</si>
  <si>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</si>
  <si>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</si>
  <si>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</si>
  <si>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</si>
  <si>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</si>
  <si>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</si>
  <si>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</si>
  <si>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</si>
  <si>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</si>
  <si>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</si>
  <si>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</si>
  <si>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</si>
  <si>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</si>
  <si>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</si>
  <si>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</si>
  <si>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</si>
  <si>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</si>
  <si>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</si>
  <si>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</si>
  <si>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</si>
  <si>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</si>
  <si>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</si>
  <si>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</si>
  <si>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</si>
  <si>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</si>
  <si>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</si>
  <si>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</si>
  <si>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</si>
  <si>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</si>
  <si>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</si>
  <si>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</si>
  <si>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</si>
  <si>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</si>
  <si>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</si>
  <si>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</si>
  <si>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</si>
  <si>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</si>
  <si>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</si>
  <si>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</si>
  <si>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</si>
  <si>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</si>
  <si>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</si>
  <si>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</si>
  <si>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</si>
  <si>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</si>
  <si>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</si>
  <si>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</si>
  <si>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</si>
  <si>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</si>
  <si>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</si>
  <si>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</si>
  <si>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</si>
  <si>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</si>
  <si>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</si>
  <si>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</si>
  <si>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</si>
  <si>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</si>
  <si>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</si>
  <si>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</si>
  <si>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</si>
  <si>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</si>
  <si>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</si>
  <si>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</si>
  <si>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</si>
  <si>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</si>
  <si>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</si>
  <si>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</si>
  <si>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</si>
  <si>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</si>
  <si>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</si>
  <si>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</si>
  <si>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</si>
  <si>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</si>
  <si>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</si>
  <si>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</si>
  <si>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</si>
  <si>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</si>
  <si>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</si>
  <si>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</si>
  <si>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</si>
  <si>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</si>
  <si>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</si>
  <si>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</si>
  <si>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</si>
  <si>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</si>
  <si>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</si>
  <si>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</si>
  <si>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</si>
  <si>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</si>
  <si>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</si>
  <si>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</si>
  <si>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</si>
  <si>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</si>
  <si>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</si>
  <si>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</si>
  <si>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</si>
  <si>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</si>
  <si>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</si>
  <si>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</si>
  <si>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</si>
  <si>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</si>
  <si>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</si>
  <si>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</si>
  <si>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</si>
  <si>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</si>
  <si>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</si>
  <si>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</si>
  <si>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</si>
  <si>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</si>
  <si>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</si>
  <si>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</si>
  <si>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</si>
  <si>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</si>
  <si>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</si>
  <si>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</si>
  <si>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</si>
  <si>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</si>
  <si>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</si>
  <si>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</si>
  <si>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</si>
  <si>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</si>
  <si>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</si>
  <si>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</si>
  <si>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</si>
  <si>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</si>
  <si>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</si>
  <si>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</si>
  <si>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</si>
  <si>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</si>
  <si>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</si>
  <si>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</si>
  <si>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</si>
  <si>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</si>
  <si>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</si>
  <si>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</si>
  <si>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</si>
  <si>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</si>
  <si>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</si>
  <si>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</si>
  <si>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</si>
  <si>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</si>
  <si>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</si>
  <si>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</si>
  <si>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</si>
  <si>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</si>
  <si>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</si>
  <si>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</si>
  <si>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</si>
  <si>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</si>
  <si>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</si>
  <si>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</si>
  <si>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</si>
  <si>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</si>
  <si>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</si>
  <si>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</si>
  <si>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</si>
  <si>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</si>
  <si>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</si>
  <si>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</si>
  <si>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</si>
  <si>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</si>
  <si>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</si>
  <si>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</si>
  <si>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</si>
  <si>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</si>
  <si>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</si>
  <si>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</si>
  <si>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</si>
  <si>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</si>
  <si>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</si>
  <si>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</si>
  <si>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</si>
  <si>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</si>
  <si>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</si>
  <si>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</si>
  <si>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</si>
  <si>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</si>
  <si>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</si>
  <si>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</si>
  <si>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</si>
  <si>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</si>
  <si>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</si>
  <si>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</si>
  <si>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</si>
  <si>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</si>
  <si>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</si>
  <si>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</si>
  <si>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</si>
  <si>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</si>
  <si>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</si>
  <si>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</si>
  <si>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</si>
  <si>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</si>
  <si>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</si>
  <si>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</si>
  <si>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</si>
  <si>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</si>
  <si>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</si>
  <si>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</si>
  <si>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</si>
  <si>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</si>
  <si>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</si>
  <si>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</si>
  <si>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</si>
  <si>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</si>
  <si>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</si>
  <si>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</si>
  <si>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</si>
  <si>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</si>
  <si>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</si>
  <si>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</si>
  <si>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</si>
  <si>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</si>
  <si>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</si>
  <si>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</si>
  <si>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</si>
  <si>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</si>
  <si>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</si>
  <si>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</si>
  <si>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</si>
  <si>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</si>
  <si>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</si>
  <si>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</si>
  <si>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</si>
  <si>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</si>
  <si>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</si>
  <si>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</si>
  <si>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</si>
  <si>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</si>
  <si>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</si>
  <si>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</si>
  <si>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</si>
  <si>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</si>
  <si>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</si>
  <si>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</si>
  <si>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</si>
  <si>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</si>
  <si>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</si>
  <si>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</si>
  <si>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</si>
  <si>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</si>
  <si>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</si>
  <si>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</si>
  <si>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</si>
  <si>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</si>
  <si>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</si>
  <si>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</si>
  <si>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</si>
  <si>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</si>
  <si>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</si>
  <si>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</si>
  <si>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</si>
  <si>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</si>
  <si>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</si>
  <si>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</si>
  <si>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</si>
  <si>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</si>
  <si>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</si>
  <si>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</si>
  <si>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</si>
  <si>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</si>
  <si>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</si>
  <si>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</si>
  <si>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</si>
  <si>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</si>
  <si>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</si>
  <si>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</si>
  <si>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</si>
  <si>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</si>
  <si>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</si>
  <si>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</si>
  <si>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</si>
  <si>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</si>
  <si>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</si>
  <si>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</si>
  <si>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</si>
  <si>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</si>
  <si>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</si>
  <si>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</si>
  <si>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</si>
  <si>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</si>
  <si>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</si>
  <si>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</si>
  <si>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</si>
  <si>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</si>
  <si>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</si>
  <si>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</si>
  <si>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</si>
  <si>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</si>
  <si>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</si>
  <si>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</si>
  <si>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</si>
  <si>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</si>
  <si>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</si>
  <si>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</si>
  <si>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</si>
  <si>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</si>
  <si>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</si>
  <si>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</si>
  <si>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</si>
  <si>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</si>
  <si>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</si>
  <si>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</si>
  <si>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</si>
  <si>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</si>
  <si>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</si>
  <si>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</si>
  <si>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</si>
  <si>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</si>
  <si>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</si>
  <si>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</si>
  <si>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</si>
  <si>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</si>
  <si>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</si>
  <si>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</si>
  <si>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</si>
  <si>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</si>
  <si>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</si>
  <si>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</si>
  <si>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</si>
  <si>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</si>
  <si>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</si>
  <si>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</si>
  <si>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</si>
  <si>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</si>
  <si>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</si>
  <si>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</si>
  <si>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</si>
  <si>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</si>
  <si>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</si>
  <si>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</si>
  <si>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</si>
  <si>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</si>
  <si>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</si>
  <si>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</si>
  <si>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</si>
  <si>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</si>
  <si>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</si>
  <si>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</si>
  <si>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</si>
  <si>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</si>
  <si>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</si>
  <si>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</si>
  <si>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</si>
  <si>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</si>
  <si>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</si>
  <si>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</si>
  <si>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</si>
  <si>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</si>
  <si>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</si>
  <si>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</si>
  <si>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</si>
  <si>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</si>
  <si>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</si>
  <si>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</si>
  <si>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</si>
  <si>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</si>
  <si>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</si>
  <si>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</si>
  <si>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</si>
  <si>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</si>
  <si>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</si>
  <si>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</si>
  <si>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</si>
  <si>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</si>
  <si>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</si>
  <si>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</si>
  <si>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</si>
  <si>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</si>
  <si>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</si>
  <si>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</si>
  <si>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</si>
  <si>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</si>
  <si>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</si>
  <si>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</si>
  <si>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</si>
  <si>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</si>
  <si>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</si>
  <si>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</si>
  <si>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</si>
  <si>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</si>
  <si>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</si>
  <si>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</si>
  <si>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</si>
  <si>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</si>
  <si>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</si>
  <si>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</si>
  <si>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</si>
  <si>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</si>
  <si>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</si>
  <si>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</si>
  <si>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</si>
  <si>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</si>
  <si>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</si>
  <si>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</si>
  <si>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</si>
  <si>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</si>
  <si>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</si>
  <si>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</si>
  <si>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</si>
  <si>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</si>
  <si>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</si>
  <si>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</si>
  <si>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</si>
  <si>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</si>
  <si>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</si>
  <si>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</si>
  <si>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</si>
  <si>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</si>
  <si>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</si>
  <si>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</si>
  <si>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</si>
  <si>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</si>
  <si>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</si>
  <si>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</si>
  <si>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</si>
  <si>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</si>
  <si>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</si>
  <si>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</si>
  <si>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</si>
  <si>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</si>
  <si>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</si>
  <si>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</si>
  <si>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</si>
  <si>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</si>
  <si>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</si>
  <si>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</si>
  <si>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</si>
  <si>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</si>
  <si>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</si>
  <si>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</si>
  <si>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</si>
  <si>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</si>
  <si>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</si>
  <si>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</si>
  <si>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</si>
  <si>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</si>
  <si>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</si>
  <si>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</si>
  <si>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</si>
  <si>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</si>
  <si>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</si>
  <si>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</si>
  <si>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</si>
  <si>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</si>
  <si>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</si>
  <si>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</si>
  <si>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</si>
  <si>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</si>
  <si>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</si>
  <si>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</si>
  <si>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</si>
  <si>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</si>
  <si>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</si>
  <si>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</si>
  <si>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</si>
  <si>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</si>
  <si>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</si>
  <si>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</si>
  <si>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</si>
  <si>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</si>
  <si>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</si>
  <si>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</si>
  <si>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</si>
  <si>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</si>
  <si>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</si>
  <si>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</si>
  <si>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</si>
  <si>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</si>
  <si>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</si>
  <si>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</si>
  <si>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</si>
  <si>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</si>
  <si>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</si>
  <si>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</si>
  <si>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</si>
  <si>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</si>
  <si>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</si>
  <si>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</si>
  <si>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</si>
  <si>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</si>
  <si>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</si>
  <si>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</si>
  <si>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</si>
  <si>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</si>
  <si>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</si>
  <si>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</si>
  <si>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</si>
  <si>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</si>
  <si>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</si>
  <si>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</si>
  <si>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</si>
  <si>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</si>
  <si>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</si>
  <si>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</si>
  <si>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</si>
  <si>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</si>
  <si>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</si>
  <si>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</si>
  <si>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</si>
  <si>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</si>
  <si>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</si>
  <si>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</si>
  <si>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</si>
  <si>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</si>
  <si>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</si>
  <si>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</si>
  <si>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</si>
  <si>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</si>
  <si>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</si>
  <si>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</si>
  <si>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</si>
  <si>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</si>
  <si>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</si>
  <si>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</si>
  <si>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</si>
  <si>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</si>
  <si>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</si>
  <si>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</si>
  <si>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</si>
  <si>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</si>
  <si>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</si>
  <si>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</si>
  <si>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</si>
  <si>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</si>
  <si>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</si>
  <si>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</si>
  <si>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</si>
  <si>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</si>
  <si>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</si>
  <si>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</si>
  <si>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</si>
  <si>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</si>
  <si>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</si>
  <si>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</si>
  <si>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</si>
  <si>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</si>
  <si>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</si>
  <si>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</si>
  <si>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</si>
  <si>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</si>
  <si>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</si>
  <si>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</si>
  <si>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</si>
  <si>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</si>
  <si>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</si>
  <si>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</si>
  <si>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</si>
  <si>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</si>
  <si>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</si>
  <si>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</si>
  <si>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</si>
  <si>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</si>
  <si>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</si>
  <si>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</si>
  <si>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</si>
  <si>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</si>
  <si>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</si>
  <si>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</si>
  <si>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</si>
  <si>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</si>
  <si>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</si>
  <si>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</si>
  <si>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</si>
  <si>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</si>
  <si>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</si>
  <si>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</si>
  <si>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</si>
  <si>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</si>
  <si>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</si>
  <si>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</si>
  <si>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</si>
  <si>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</si>
  <si>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</si>
  <si>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</si>
  <si>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</si>
  <si>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</si>
  <si>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</si>
  <si>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</si>
  <si>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</si>
  <si>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</si>
  <si>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</si>
  <si>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</si>
  <si>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</si>
  <si>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</si>
  <si>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</si>
  <si>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</si>
  <si>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</si>
  <si>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</si>
  <si>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</si>
  <si>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</si>
  <si>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</si>
  <si>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</si>
  <si>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</si>
  <si>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</si>
  <si>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</si>
  <si>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</si>
  <si>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</si>
  <si>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</si>
  <si>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</si>
  <si>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</si>
  <si>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</si>
  <si>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</si>
  <si>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</si>
  <si>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</si>
  <si>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</si>
  <si>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</si>
  <si>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</si>
  <si>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</si>
  <si>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</si>
  <si>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</si>
  <si>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</si>
  <si>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</si>
  <si>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</si>
  <si>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</si>
  <si>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</si>
  <si>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</si>
  <si>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</si>
  <si>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</si>
  <si>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</si>
  <si>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</si>
  <si>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</si>
  <si>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</si>
  <si>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</si>
  <si>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</si>
  <si>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</si>
  <si>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</si>
  <si>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</si>
  <si>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</si>
  <si>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</si>
  <si>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</si>
  <si>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</si>
  <si>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</si>
  <si>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</si>
  <si>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</si>
  <si>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</si>
  <si>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</si>
  <si>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</si>
  <si>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</si>
  <si>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</si>
  <si>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</si>
  <si>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</si>
  <si>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</si>
  <si>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</si>
  <si>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</si>
  <si>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</si>
  <si>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</si>
  <si>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</si>
  <si>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</si>
  <si>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</si>
  <si>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</si>
  <si>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</si>
  <si>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</si>
  <si>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</si>
  <si>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</si>
  <si>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</si>
  <si>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</si>
  <si>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</si>
  <si>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</si>
  <si>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</si>
  <si>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</si>
  <si>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</si>
  <si>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</si>
  <si>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</si>
  <si>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</si>
  <si>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</si>
  <si>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</si>
  <si>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</si>
  <si>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</si>
  <si>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</si>
  <si>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</si>
  <si>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</si>
  <si>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</si>
  <si>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</si>
  <si>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</si>
  <si>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</si>
  <si>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</si>
  <si>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</si>
  <si>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</si>
  <si>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</si>
  <si>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</si>
  <si>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</si>
  <si>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</si>
  <si>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</si>
  <si>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</si>
  <si>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</si>
  <si>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</si>
  <si>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</si>
  <si>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</si>
  <si>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</si>
  <si>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</si>
  <si>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</si>
  <si>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</si>
  <si>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</si>
  <si>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</si>
  <si>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</si>
  <si>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</si>
  <si>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</si>
  <si>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</si>
  <si>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</si>
  <si>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</si>
  <si>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</si>
  <si>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</si>
  <si>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</si>
  <si>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</si>
  <si>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</si>
  <si>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</si>
  <si>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</si>
  <si>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</si>
  <si>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</si>
  <si>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</si>
  <si>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</si>
  <si>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</si>
  <si>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</si>
  <si>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</si>
  <si>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</si>
  <si>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</si>
  <si>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</si>
  <si>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</si>
  <si>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</si>
  <si>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</si>
  <si>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</si>
  <si>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</si>
  <si>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</si>
  <si>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</si>
  <si>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</si>
  <si>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</si>
  <si>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</si>
  <si>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</si>
  <si>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</si>
  <si>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</si>
  <si>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</si>
  <si>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</si>
  <si>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</si>
  <si>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</si>
  <si>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</si>
  <si>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</si>
  <si>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</si>
  <si>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</si>
  <si>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</si>
  <si>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</si>
  <si>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</si>
  <si>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</si>
  <si>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</si>
  <si>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</si>
  <si>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</si>
  <si>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</si>
  <si>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</si>
  <si>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</si>
  <si>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</si>
  <si>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</si>
  <si>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</si>
  <si>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</si>
  <si>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</si>
  <si>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</si>
  <si>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</si>
  <si>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</si>
  <si>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</si>
  <si>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</si>
  <si>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</si>
  <si>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</si>
  <si>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</si>
  <si>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</si>
  <si>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</si>
  <si>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</si>
  <si>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</si>
  <si>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</si>
  <si>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</si>
  <si>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</si>
  <si>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</si>
  <si>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</si>
  <si>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</si>
  <si>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</si>
  <si>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</si>
  <si>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</si>
  <si>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</si>
  <si>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</si>
  <si>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</si>
  <si>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</si>
  <si>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</si>
  <si>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</si>
  <si>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</si>
  <si>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</si>
  <si>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</si>
  <si>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</si>
  <si>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</si>
  <si>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</si>
  <si>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</si>
  <si>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</si>
  <si>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</si>
  <si>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</si>
  <si>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</si>
  <si>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</si>
  <si>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</si>
  <si>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</si>
  <si>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</si>
  <si>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</si>
  <si>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</si>
  <si>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</si>
  <si>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</si>
  <si>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</si>
  <si>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</si>
  <si>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</si>
  <si>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</si>
  <si>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</si>
  <si>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</si>
  <si>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</si>
  <si>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</si>
  <si>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</si>
  <si>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</si>
  <si>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</si>
  <si>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</si>
  <si>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</si>
  <si>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</si>
  <si>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</si>
  <si>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</si>
  <si>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</si>
  <si>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</si>
  <si>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</si>
  <si>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</si>
  <si>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</si>
  <si>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</si>
  <si>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</si>
  <si>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</si>
  <si>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</si>
  <si>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</si>
  <si>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</si>
  <si>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</si>
  <si>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</si>
  <si>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</si>
  <si>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</si>
  <si>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</si>
  <si>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</si>
  <si>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</si>
  <si>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</si>
  <si>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</si>
  <si>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</si>
  <si>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</si>
  <si>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</si>
  <si>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</si>
  <si>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</si>
  <si>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</si>
  <si>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</si>
  <si>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</si>
  <si>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</si>
  <si>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</si>
  <si>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</si>
  <si>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</si>
  <si>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</si>
  <si>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</si>
  <si>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</si>
  <si>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</si>
  <si>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</si>
  <si>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</si>
  <si>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</si>
  <si>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</si>
  <si>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</si>
  <si>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</si>
  <si>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</si>
  <si>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</si>
  <si>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</si>
  <si>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</si>
  <si>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</si>
  <si>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</si>
  <si>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</si>
  <si>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</si>
  <si>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</si>
  <si>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</si>
  <si>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</si>
  <si>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</si>
  <si>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</si>
  <si>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</si>
  <si>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</si>
  <si>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</si>
  <si>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</si>
  <si>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</si>
  <si>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</si>
  <si>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</si>
  <si>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</si>
  <si>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</si>
  <si>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</si>
  <si>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</si>
  <si>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</si>
  <si>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</si>
  <si>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</si>
  <si>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</si>
  <si>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</si>
  <si>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</si>
  <si>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</si>
  <si>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</si>
  <si>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</si>
  <si>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</si>
  <si>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</si>
  <si>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</si>
  <si>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</si>
  <si>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</si>
  <si>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</si>
  <si>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</si>
  <si>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</si>
  <si>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</si>
  <si>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</si>
  <si>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</si>
  <si>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</si>
  <si>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</si>
  <si>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</si>
  <si>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</si>
  <si>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</si>
  <si>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</si>
  <si>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</si>
  <si>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</si>
  <si>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</si>
  <si>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</si>
  <si>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</si>
  <si>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</si>
  <si>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</si>
  <si>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</si>
  <si>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</si>
  <si>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</si>
  <si>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</si>
  <si>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</si>
  <si>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</si>
  <si>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</si>
  <si>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</si>
  <si>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</si>
  <si>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</si>
  <si>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</si>
  <si>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</si>
  <si>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</si>
  <si>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</si>
  <si>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</si>
  <si>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</si>
  <si>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</si>
  <si>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</si>
  <si>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</si>
  <si>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</si>
  <si>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</si>
  <si>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</si>
  <si>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</si>
  <si>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</si>
  <si>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</si>
  <si>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</si>
  <si>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</si>
  <si>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</si>
  <si>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</si>
  <si>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</si>
  <si>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</si>
  <si>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</si>
  <si>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</si>
  <si>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</si>
  <si>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</si>
  <si>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</si>
  <si>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</si>
  <si>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</si>
  <si>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</si>
  <si>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</si>
  <si>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</si>
  <si>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</si>
  <si>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</si>
  <si>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</si>
  <si>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</si>
  <si>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</si>
  <si>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</si>
  <si>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</si>
  <si>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</si>
  <si>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</si>
  <si>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</si>
  <si>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</si>
  <si>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</si>
  <si>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</si>
  <si>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</si>
  <si>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</si>
  <si>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</si>
  <si>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</si>
  <si>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</si>
  <si>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</si>
  <si>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</si>
  <si>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</si>
  <si>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</si>
  <si>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</si>
  <si>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</si>
  <si>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</si>
  <si>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</si>
  <si>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</si>
  <si>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</si>
  <si>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</si>
  <si>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</si>
  <si>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</si>
  <si>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</si>
  <si>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</si>
  <si>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</si>
  <si>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</si>
  <si>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</si>
  <si>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</si>
  <si>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</si>
  <si>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</si>
  <si>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</si>
  <si>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</si>
  <si>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</si>
  <si>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</si>
  <si>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</si>
  <si>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</si>
  <si>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</si>
  <si>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</si>
  <si>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</si>
  <si>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</si>
  <si>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</si>
  <si>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</si>
  <si>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</si>
  <si>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</si>
  <si>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</si>
  <si>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</si>
  <si>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</si>
  <si>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</si>
  <si>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</si>
  <si>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</si>
  <si>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</si>
  <si>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</si>
  <si>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</si>
  <si>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</si>
  <si>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</si>
  <si>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</si>
  <si>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</si>
  <si>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</si>
  <si>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</si>
  <si>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</si>
  <si>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</si>
  <si>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</si>
  <si>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</si>
  <si>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</si>
  <si>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</si>
  <si>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</si>
  <si>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</si>
  <si>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</si>
  <si>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</si>
  <si>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</si>
  <si>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</si>
  <si>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</si>
  <si>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</si>
  <si>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</si>
  <si>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</si>
  <si>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</si>
  <si>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</si>
  <si>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</si>
  <si>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</si>
  <si>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</si>
  <si>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</si>
  <si>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</si>
  <si>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</si>
  <si>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</si>
  <si>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</si>
  <si>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</si>
  <si>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</si>
  <si>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</si>
  <si>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</si>
  <si>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</si>
  <si>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</si>
  <si>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</si>
  <si>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</si>
  <si>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</si>
  <si>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</si>
  <si>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</si>
  <si>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</si>
  <si>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</si>
  <si>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</si>
  <si>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</si>
  <si>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</si>
  <si>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</si>
  <si>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</si>
  <si>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</si>
  <si>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</si>
  <si>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</si>
  <si>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</si>
  <si>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</si>
  <si>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</si>
  <si>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</si>
  <si>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</si>
  <si>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</si>
  <si>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</si>
  <si>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</si>
  <si>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</si>
  <si>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</si>
  <si>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</si>
  <si>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</si>
  <si>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</si>
  <si>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</si>
  <si>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</si>
  <si>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</si>
  <si>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</si>
  <si>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</si>
  <si>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</si>
  <si>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</si>
  <si>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</si>
  <si>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</si>
  <si>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</si>
  <si>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</si>
  <si>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</si>
  <si>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</si>
  <si>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</si>
  <si>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</si>
  <si>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</si>
  <si>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</si>
  <si>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</si>
  <si>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</si>
  <si>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</si>
  <si>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</si>
  <si>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</si>
  <si>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</si>
  <si>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</si>
  <si>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</si>
  <si>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</si>
  <si>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</si>
  <si>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</si>
  <si>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</si>
  <si>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</si>
  <si>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</si>
  <si>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</si>
  <si>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</si>
  <si>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</si>
  <si>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</si>
  <si>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</si>
  <si>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</si>
  <si>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</si>
  <si>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</si>
  <si>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</si>
  <si>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</si>
  <si>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</si>
  <si>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</si>
  <si>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</si>
  <si>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</si>
  <si>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</si>
  <si>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</si>
  <si>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</si>
  <si>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</si>
  <si>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</si>
  <si>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</si>
  <si>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</si>
  <si>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</si>
  <si>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</si>
  <si>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</si>
  <si>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</si>
  <si>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</si>
  <si>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</si>
  <si>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</si>
  <si>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</si>
  <si>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</si>
  <si>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</si>
  <si>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</si>
  <si>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</si>
  <si>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</si>
  <si>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</si>
  <si>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</si>
  <si>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</si>
  <si>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</si>
  <si>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</si>
  <si>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</si>
  <si>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</si>
  <si>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</si>
  <si>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</si>
  <si>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</si>
  <si>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</si>
  <si>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</si>
  <si>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</si>
  <si>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</si>
  <si>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</si>
  <si>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</si>
  <si>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</si>
  <si>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</si>
  <si>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</si>
  <si>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</si>
  <si>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</si>
  <si>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</si>
  <si>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</si>
  <si>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</si>
  <si>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</si>
  <si>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</si>
  <si>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</si>
  <si>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</si>
  <si>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</si>
  <si>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</si>
  <si>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</si>
  <si>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</si>
  <si>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</si>
  <si>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</si>
  <si>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</si>
  <si>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</si>
  <si>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</si>
  <si>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</si>
  <si>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</si>
  <si>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</si>
  <si>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</si>
  <si>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</si>
  <si>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</si>
  <si>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</si>
  <si>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</si>
  <si>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</si>
  <si>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</si>
  <si>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</si>
  <si>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</si>
  <si>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</si>
  <si>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</si>
  <si>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</si>
  <si>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</si>
  <si>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</si>
  <si>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</si>
  <si>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</si>
  <si>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</si>
  <si>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</si>
  <si>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</si>
  <si>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</si>
  <si>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</si>
  <si>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</si>
  <si>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</si>
  <si>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</si>
  <si>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</si>
  <si>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</si>
  <si>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</si>
  <si>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</si>
  <si>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</si>
  <si>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</si>
  <si>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</si>
  <si>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</si>
  <si>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</si>
  <si>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</si>
  <si>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</si>
  <si>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</si>
  <si>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</si>
  <si>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</si>
  <si>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</si>
  <si>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</si>
  <si>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</si>
  <si>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</si>
  <si>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</si>
  <si>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</si>
  <si>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</si>
  <si>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</si>
  <si>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</si>
  <si>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</si>
  <si>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</si>
  <si>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</si>
  <si>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</si>
  <si>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</si>
  <si>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</si>
  <si>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</si>
  <si>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</si>
  <si>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</si>
  <si>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</si>
  <si>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</si>
  <si>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</si>
  <si>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</si>
  <si>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</si>
  <si>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</si>
  <si>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</si>
  <si>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</si>
  <si>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</si>
  <si>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</si>
  <si>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</si>
  <si>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</si>
  <si>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</si>
  <si>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</si>
  <si>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</si>
  <si>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</si>
  <si>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</si>
  <si>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</si>
  <si>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</si>
  <si>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</si>
  <si>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</si>
  <si>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</si>
  <si>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</si>
  <si>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</si>
  <si>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</si>
  <si>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</si>
  <si>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</si>
  <si>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</si>
  <si>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</si>
  <si>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</si>
  <si>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</si>
  <si>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</si>
  <si>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</si>
  <si>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</si>
  <si>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</si>
  <si>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</si>
  <si>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</si>
  <si>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</si>
  <si>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</si>
  <si>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</si>
  <si>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</si>
  <si>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</si>
  <si>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</si>
  <si>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</si>
  <si>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</si>
  <si>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</si>
  <si>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</si>
  <si>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</si>
  <si>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</si>
  <si>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</si>
  <si>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</si>
  <si>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</si>
  <si>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</si>
  <si>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</si>
  <si>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</si>
  <si>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</si>
  <si>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</si>
  <si>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</si>
  <si>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</si>
  <si>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</si>
  <si>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</si>
  <si>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</si>
  <si>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</si>
  <si>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</si>
  <si>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</si>
  <si>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</si>
  <si>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</si>
  <si>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</si>
  <si>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</si>
  <si>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</si>
  <si>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</si>
  <si>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</si>
  <si>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</si>
  <si>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</si>
  <si>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</si>
  <si>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</si>
  <si>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</si>
  <si>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</si>
  <si>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</si>
  <si>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</si>
  <si>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</si>
  <si>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</si>
  <si>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</si>
  <si>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</si>
  <si>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</si>
  <si>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</si>
  <si>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</si>
  <si>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</si>
  <si>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</si>
  <si>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</si>
  <si>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</si>
  <si>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</si>
  <si>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</si>
  <si>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</si>
  <si>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</si>
  <si>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</si>
  <si>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</si>
  <si>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</si>
  <si>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</si>
  <si>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</si>
  <si>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</si>
  <si>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</si>
  <si>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</si>
  <si>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</si>
  <si>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</si>
  <si>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</si>
  <si>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</si>
  <si>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</si>
  <si>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</si>
  <si>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</si>
  <si>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</si>
  <si>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</si>
  <si>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</si>
  <si>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</si>
  <si>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</si>
  <si>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</si>
  <si>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</si>
  <si>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</si>
  <si>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</si>
  <si>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</si>
  <si>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</si>
  <si>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</si>
  <si>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</si>
  <si>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</si>
  <si>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</si>
  <si>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</si>
  <si>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</si>
  <si>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</si>
  <si>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</si>
  <si>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</si>
  <si>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</si>
  <si>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</si>
  <si>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</si>
  <si>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</si>
  <si>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</si>
  <si>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</si>
  <si>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</si>
  <si>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</si>
  <si>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</si>
  <si>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</si>
  <si>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</si>
  <si>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</si>
  <si>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</si>
  <si>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</si>
  <si>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</si>
  <si>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</si>
  <si>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</si>
  <si>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</si>
  <si>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</si>
  <si>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</si>
  <si>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</si>
  <si>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</si>
  <si>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</si>
  <si>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</si>
  <si>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</si>
  <si>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</si>
  <si>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</si>
  <si>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</si>
  <si>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</si>
  <si>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</si>
  <si>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</si>
  <si>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</si>
  <si>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</si>
  <si>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</si>
  <si>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</si>
  <si>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</si>
  <si>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</si>
  <si>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</si>
  <si>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</si>
  <si>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</si>
  <si>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</si>
  <si>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</si>
  <si>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</si>
  <si>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</si>
  <si>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</si>
  <si>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</si>
  <si>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</si>
  <si>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</si>
  <si>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</si>
  <si>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</si>
  <si>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</si>
  <si>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</si>
  <si>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</si>
  <si>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</si>
  <si>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</si>
  <si>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</si>
  <si>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</si>
  <si>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</si>
  <si>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</si>
  <si>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</si>
  <si>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</si>
  <si>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</si>
  <si>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</si>
  <si>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</si>
  <si>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</si>
  <si>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</si>
  <si>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</si>
  <si>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</si>
  <si>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</si>
  <si>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</si>
  <si>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</si>
  <si>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</si>
  <si>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</si>
  <si>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</si>
  <si>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</si>
  <si>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</si>
  <si>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</si>
  <si>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</si>
  <si>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</si>
  <si>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</si>
  <si>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</si>
  <si>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</si>
  <si>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</si>
  <si>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</si>
  <si>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</si>
  <si>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</si>
  <si>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</si>
  <si>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</si>
  <si>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</si>
  <si>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</si>
  <si>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</si>
  <si>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</si>
  <si>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</si>
  <si>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</si>
  <si>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</si>
  <si>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</si>
  <si>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</si>
  <si>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</si>
  <si>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</si>
  <si>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</si>
  <si>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</si>
  <si>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</si>
  <si>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</si>
  <si>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</si>
  <si>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</si>
  <si>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</si>
  <si>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</si>
  <si>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</si>
  <si>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</si>
  <si>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</si>
  <si>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</si>
  <si>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</si>
  <si>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</si>
  <si>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</si>
  <si>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</si>
  <si>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</si>
  <si>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</si>
  <si>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</si>
  <si>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</si>
  <si>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</si>
  <si>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</si>
  <si>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</si>
  <si>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</si>
  <si>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</si>
  <si>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</si>
  <si>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</si>
  <si>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</si>
  <si>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</si>
  <si>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</si>
  <si>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</si>
  <si>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</si>
  <si>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</si>
  <si>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</si>
  <si>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</si>
  <si>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</si>
  <si>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</si>
  <si>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</si>
  <si>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</si>
  <si>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</si>
  <si>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</si>
  <si>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</si>
  <si>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</si>
  <si>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</si>
  <si>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</si>
  <si>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</si>
  <si>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</si>
  <si>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</si>
  <si>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</si>
  <si>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</si>
  <si>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</si>
  <si>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</si>
  <si>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</si>
  <si>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</si>
  <si>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</si>
  <si>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</si>
  <si>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</si>
  <si>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</si>
  <si>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</si>
  <si>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</si>
  <si>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</si>
  <si>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</si>
  <si>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</si>
  <si>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</si>
  <si>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</si>
  <si>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</si>
  <si>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</si>
  <si>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</si>
  <si>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</si>
  <si>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</si>
  <si>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</si>
  <si>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</si>
  <si>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</si>
  <si>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</si>
  <si>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</si>
  <si>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</si>
  <si>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</si>
  <si>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</si>
  <si>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</si>
  <si>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</si>
  <si>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</si>
  <si>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</si>
  <si>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</si>
  <si>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</si>
  <si>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</si>
  <si>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</si>
  <si>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</si>
  <si>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</si>
  <si>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</si>
  <si>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</si>
  <si>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</si>
  <si>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</si>
  <si>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</si>
  <si>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</si>
  <si>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</si>
  <si>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</si>
  <si>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</si>
  <si>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</si>
  <si>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</si>
  <si>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</si>
  <si>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</si>
  <si>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</si>
  <si>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</si>
  <si>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</si>
  <si>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</si>
  <si>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</si>
  <si>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</si>
  <si>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</si>
  <si>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</si>
  <si>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</si>
  <si>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</si>
  <si>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</si>
  <si>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</si>
  <si>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</si>
  <si>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</si>
  <si>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</si>
  <si>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</si>
  <si>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</si>
  <si>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</si>
  <si>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</si>
  <si>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</si>
  <si>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</si>
  <si>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</si>
  <si>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</si>
  <si>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</si>
  <si>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</si>
  <si>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</si>
  <si>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</si>
  <si>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</si>
  <si>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</si>
  <si>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</si>
  <si>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</si>
  <si>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</si>
  <si>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</si>
  <si>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</si>
  <si>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</si>
  <si>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</si>
  <si>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</si>
  <si>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</si>
  <si>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</si>
  <si>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</si>
  <si>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</si>
  <si>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</si>
  <si>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</si>
  <si>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</si>
  <si>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</si>
  <si>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</si>
  <si>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</si>
  <si>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</si>
  <si>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</si>
  <si>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</si>
  <si>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</si>
  <si>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</si>
  <si>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</si>
  <si>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</si>
  <si>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</si>
  <si>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</si>
  <si>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</si>
  <si>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</si>
  <si>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</si>
  <si>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</si>
  <si>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</si>
  <si>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</si>
  <si>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</si>
  <si>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</si>
  <si>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</si>
  <si>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</si>
  <si>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</si>
  <si>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</si>
  <si>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</si>
  <si>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</si>
  <si>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</si>
  <si>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</si>
  <si>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</si>
  <si>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</si>
  <si>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</si>
  <si>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</si>
  <si>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</si>
  <si>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</si>
  <si>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</si>
  <si>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</si>
  <si>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</si>
  <si>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</si>
  <si>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</si>
  <si>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</si>
  <si>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</si>
  <si>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</si>
  <si>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</si>
  <si>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</si>
  <si>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</si>
  <si>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</si>
  <si>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</si>
  <si>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</si>
  <si>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</si>
  <si>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</si>
  <si>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</si>
  <si>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</si>
  <si>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</si>
  <si>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</si>
  <si>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</si>
  <si>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</si>
  <si>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</si>
  <si>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</si>
  <si>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</si>
  <si>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</si>
  <si>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</si>
  <si>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</si>
  <si>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</si>
  <si>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</si>
  <si>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</si>
  <si>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</si>
  <si>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</si>
  <si>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</si>
  <si>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</si>
  <si>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</si>
  <si>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</si>
  <si>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</si>
  <si>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</si>
  <si>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</si>
  <si>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</si>
  <si>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</si>
  <si>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</si>
  <si>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</si>
  <si>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</si>
  <si>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</si>
  <si>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</si>
  <si>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</si>
  <si>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</si>
  <si>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</si>
  <si>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</si>
  <si>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</si>
  <si>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</si>
  <si>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</si>
  <si>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</si>
  <si>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</si>
  <si>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</si>
  <si>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</si>
  <si>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</si>
  <si>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</si>
  <si>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</si>
  <si>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</si>
  <si>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</si>
  <si>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</si>
  <si>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</si>
  <si>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</si>
  <si>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</si>
  <si>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</si>
  <si>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</si>
  <si>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</si>
  <si>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</si>
  <si>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</si>
  <si>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</si>
  <si>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</si>
  <si>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</si>
  <si>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</si>
  <si>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</si>
  <si>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</si>
  <si>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</si>
  <si>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</si>
  <si>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</si>
  <si>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</si>
  <si>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</si>
  <si>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</si>
  <si>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</si>
  <si>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</si>
  <si>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</si>
  <si>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</si>
  <si>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</si>
  <si>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</si>
  <si>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</si>
  <si>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</si>
  <si>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</si>
  <si>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</si>
  <si>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</si>
  <si>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</si>
  <si>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</si>
  <si>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</si>
  <si>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</si>
  <si>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</si>
  <si>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</si>
  <si>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</si>
  <si>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</si>
  <si>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</si>
  <si>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</si>
  <si>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</si>
  <si>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</si>
  <si>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</si>
  <si>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</si>
  <si>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</si>
  <si>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</si>
  <si>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</si>
  <si>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</si>
  <si>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</si>
  <si>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</si>
  <si>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</si>
  <si>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</si>
  <si>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</si>
  <si>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</si>
  <si>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</si>
  <si>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</si>
  <si>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</si>
  <si>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</si>
  <si>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</si>
  <si>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</si>
  <si>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</si>
  <si>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</si>
  <si>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</si>
  <si>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</si>
  <si>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</si>
  <si>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</si>
  <si>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</si>
  <si>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</si>
  <si>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</si>
  <si>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</si>
  <si>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</si>
  <si>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</si>
  <si>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</si>
  <si>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</si>
  <si>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</si>
  <si>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</si>
  <si>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</si>
  <si>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</si>
  <si>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</si>
  <si>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</si>
  <si>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</si>
  <si>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</si>
  <si>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</si>
  <si>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</si>
  <si>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</si>
  <si>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</si>
  <si>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</si>
  <si>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</si>
  <si>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</si>
  <si>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</si>
  <si>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</si>
  <si>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</si>
  <si>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</si>
  <si>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</si>
  <si>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</si>
  <si>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</si>
  <si>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</si>
  <si>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</si>
  <si>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</si>
  <si>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</si>
  <si>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</si>
  <si>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</si>
  <si>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</si>
  <si>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</si>
  <si>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</si>
  <si>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</si>
  <si>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</si>
  <si>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</si>
  <si>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</si>
  <si>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</si>
  <si>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</si>
  <si>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</si>
  <si>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</si>
  <si>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</si>
  <si>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</si>
  <si>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</si>
  <si>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</si>
  <si>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</si>
  <si>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</si>
  <si>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</si>
  <si>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</si>
  <si>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</si>
  <si>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</si>
  <si>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</si>
  <si>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</si>
  <si>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</si>
  <si>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</si>
  <si>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</si>
  <si>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</si>
  <si>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</si>
  <si>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</si>
  <si>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</si>
  <si>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</si>
  <si>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</si>
  <si>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</si>
  <si>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</si>
  <si>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</si>
  <si>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</si>
  <si>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</si>
  <si>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</si>
  <si>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</si>
  <si>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</si>
  <si>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</si>
  <si>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</si>
  <si>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</si>
  <si>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</si>
  <si>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</si>
  <si>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</si>
  <si>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</si>
  <si>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</si>
  <si>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</si>
  <si>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</si>
  <si>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</si>
  <si>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</si>
  <si>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</si>
  <si>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</si>
  <si>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</si>
  <si>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</si>
  <si>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</si>
  <si>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</si>
  <si>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</si>
  <si>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</si>
  <si>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</si>
  <si>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</si>
  <si>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</si>
  <si>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</si>
  <si>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</si>
  <si>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</si>
  <si>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</si>
  <si>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</si>
  <si>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</si>
  <si>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</si>
  <si>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</si>
  <si>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</si>
  <si>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</si>
  <si>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</si>
  <si>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</si>
  <si>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</si>
  <si>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</si>
  <si>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</si>
  <si>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</si>
  <si>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</si>
  <si>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</si>
  <si>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</si>
  <si>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</si>
  <si>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</si>
  <si>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</si>
  <si>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</si>
  <si>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</si>
  <si>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</si>
  <si>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</si>
  <si>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</si>
  <si>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</si>
  <si>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</si>
  <si>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</si>
  <si>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</si>
  <si>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</si>
  <si>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</si>
  <si>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</si>
  <si>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</si>
  <si>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</si>
  <si>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</si>
  <si>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</si>
  <si>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</si>
  <si>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</si>
  <si>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</si>
  <si>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</si>
  <si>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</si>
  <si>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</si>
  <si>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</si>
  <si>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</si>
  <si>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</si>
  <si>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</si>
  <si>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</si>
  <si>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</si>
  <si>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</si>
  <si>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</si>
  <si>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</si>
  <si>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</si>
  <si>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</si>
  <si>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</si>
  <si>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</si>
  <si>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</si>
  <si>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</si>
  <si>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</si>
  <si>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</si>
  <si>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</si>
  <si>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</si>
  <si>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</si>
  <si>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</si>
  <si>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</si>
  <si>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</si>
  <si>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</si>
  <si>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</si>
  <si>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</si>
  <si>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</si>
  <si>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</si>
  <si>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</si>
  <si>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</si>
  <si>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</si>
  <si>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</si>
  <si>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</si>
  <si>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</si>
  <si>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</si>
  <si>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</si>
  <si>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</si>
  <si>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</si>
  <si>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</si>
  <si>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</si>
  <si>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</si>
  <si>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</si>
  <si>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</si>
  <si>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</si>
  <si>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</si>
  <si>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</si>
  <si>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</si>
  <si>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</si>
  <si>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</si>
  <si>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</si>
  <si>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</si>
  <si>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</si>
  <si>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</si>
  <si>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</si>
  <si>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</si>
  <si>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</si>
  <si>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</si>
  <si>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</si>
  <si>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</si>
  <si>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</si>
  <si>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</si>
  <si>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</si>
  <si>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</si>
  <si>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</si>
  <si>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</si>
  <si>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</si>
  <si>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</si>
  <si>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</si>
  <si>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</si>
  <si>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</si>
  <si>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</si>
  <si>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</si>
  <si>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</si>
  <si>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</si>
  <si>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</si>
  <si>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</si>
  <si>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</si>
  <si>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</si>
  <si>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</si>
  <si>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</si>
  <si>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</si>
  <si>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</si>
  <si>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</si>
  <si>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</si>
  <si>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</si>
  <si>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</si>
  <si>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</si>
  <si>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</si>
  <si>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</si>
  <si>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</si>
  <si>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</si>
  <si>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</si>
  <si>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</si>
  <si>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</si>
  <si>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</si>
  <si>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</si>
  <si>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</si>
  <si>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</si>
  <si>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</si>
  <si>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</si>
  <si>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</si>
  <si>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</si>
  <si>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</si>
  <si>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</si>
  <si>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</si>
  <si>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</si>
  <si>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</si>
  <si>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</si>
  <si>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</si>
  <si>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</si>
  <si>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</si>
  <si>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</si>
  <si>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</si>
  <si>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</si>
  <si>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</si>
  <si>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</si>
  <si>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</si>
  <si>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</si>
  <si>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</si>
  <si>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</si>
  <si>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</si>
  <si>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</si>
  <si>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</si>
  <si>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</si>
  <si>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</si>
  <si>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</si>
  <si>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</si>
  <si>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</si>
  <si>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</si>
  <si>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</si>
  <si>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</si>
  <si>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</si>
  <si>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</si>
  <si>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</si>
  <si>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</si>
  <si>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</si>
  <si>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</si>
  <si>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</si>
  <si>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</si>
  <si>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</si>
  <si>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</si>
  <si>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</si>
  <si>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</si>
  <si>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</si>
  <si>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</si>
  <si>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</si>
  <si>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</si>
  <si>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</si>
  <si>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</si>
  <si>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</si>
  <si>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</si>
  <si>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</si>
  <si>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</si>
  <si>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</si>
  <si>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</si>
  <si>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</si>
  <si>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</si>
  <si>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</si>
  <si>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</si>
  <si>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</si>
  <si>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</si>
  <si>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</si>
  <si>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</si>
  <si>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</si>
  <si>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</si>
  <si>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</si>
  <si>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</si>
  <si>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</si>
  <si>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</si>
  <si>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</si>
  <si>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</si>
  <si>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</si>
  <si>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</si>
  <si>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</si>
  <si>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</si>
  <si>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</si>
  <si>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</si>
  <si>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</si>
  <si>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</si>
  <si>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</si>
  <si>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</si>
  <si>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</si>
  <si>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</si>
  <si>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</si>
  <si>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</si>
  <si>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</si>
  <si>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</si>
  <si>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</si>
  <si>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</si>
  <si>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</si>
  <si>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</si>
  <si>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</si>
  <si>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</si>
  <si>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</si>
  <si>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</si>
  <si>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</si>
  <si>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</si>
  <si>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</si>
  <si>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</si>
  <si>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</si>
  <si>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</si>
  <si>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</si>
  <si>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</si>
  <si>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</si>
  <si>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</si>
  <si>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</si>
  <si>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</si>
  <si>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</si>
  <si>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</si>
  <si>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</si>
  <si>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</si>
  <si>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</si>
  <si>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</si>
  <si>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</si>
  <si>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</si>
  <si>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</si>
  <si>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</si>
  <si>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</si>
  <si>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</si>
  <si>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</si>
  <si>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</si>
  <si>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</si>
  <si>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</si>
  <si>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</si>
  <si>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</si>
  <si>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</si>
  <si>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</si>
  <si>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</si>
  <si>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</si>
  <si>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</si>
  <si>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</si>
  <si>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</si>
  <si>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</si>
  <si>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</si>
  <si>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</si>
  <si>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</si>
  <si>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</si>
  <si>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</si>
  <si>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</si>
  <si>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</si>
  <si>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</si>
  <si>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</si>
  <si>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</si>
  <si>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</si>
  <si>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</si>
  <si>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</si>
  <si>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</si>
  <si>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</si>
  <si>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</si>
  <si>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</si>
  <si>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</si>
  <si>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</si>
  <si>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</si>
  <si>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</si>
  <si>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</si>
  <si>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</si>
  <si>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</si>
  <si>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</si>
  <si>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</si>
  <si>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</si>
  <si>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</si>
  <si>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</si>
  <si>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</si>
  <si>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</si>
  <si>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</si>
  <si>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</si>
  <si>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</si>
  <si>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</si>
  <si>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</si>
  <si>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</si>
  <si>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</si>
  <si>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</si>
  <si>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</si>
  <si>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</si>
  <si>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</si>
  <si>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</si>
  <si>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</si>
  <si>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</si>
  <si>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</si>
  <si>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</si>
  <si>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</si>
  <si>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</si>
  <si>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</si>
  <si>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</si>
  <si>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</si>
  <si>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</si>
  <si>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</si>
  <si>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</si>
  <si>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</si>
  <si>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</si>
  <si>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</si>
  <si>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</si>
  <si>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</si>
  <si>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</si>
  <si>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</si>
  <si>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</si>
  <si>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</si>
  <si>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</si>
  <si>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</si>
  <si>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</si>
  <si>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</si>
  <si>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</si>
  <si>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</si>
  <si>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</si>
  <si>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</si>
  <si>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</si>
  <si>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</si>
  <si>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</si>
  <si>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</si>
  <si>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</si>
  <si>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</si>
  <si>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</si>
  <si>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</si>
  <si>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</si>
  <si>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</si>
  <si>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</si>
  <si>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</si>
  <si>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</si>
  <si>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</si>
  <si>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</si>
  <si>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</si>
  <si>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</si>
  <si>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</si>
  <si>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</si>
  <si>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</si>
  <si>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</si>
  <si>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</si>
  <si>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</si>
  <si>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</si>
  <si>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</si>
  <si>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</si>
  <si>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</si>
  <si>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</si>
  <si>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</si>
  <si>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</si>
  <si>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</si>
  <si>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</si>
  <si>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</si>
  <si>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</si>
  <si>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</si>
  <si>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</si>
  <si>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</si>
  <si>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</si>
  <si>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</si>
  <si>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</si>
  <si>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</si>
  <si>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</si>
  <si>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</si>
  <si>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</si>
  <si>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</si>
  <si>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</si>
  <si>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</si>
  <si>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</si>
  <si>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</si>
  <si>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</si>
  <si>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</si>
  <si>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</si>
  <si>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</si>
  <si>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</si>
  <si>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</si>
  <si>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</si>
  <si>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</si>
  <si>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</si>
  <si>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</si>
  <si>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</si>
  <si>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</si>
  <si>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</si>
  <si>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</si>
  <si>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</si>
  <si>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</si>
  <si>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</si>
  <si>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</si>
  <si>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</si>
  <si>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</si>
  <si>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</si>
  <si>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</si>
  <si>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</si>
  <si>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</si>
  <si>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</si>
  <si>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</si>
  <si>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</si>
  <si>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</si>
  <si>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</si>
  <si>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</si>
  <si>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</si>
  <si>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</si>
  <si>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</si>
  <si>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</si>
  <si>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</si>
  <si>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</si>
  <si>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</si>
  <si>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</si>
  <si>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</si>
  <si>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</si>
  <si>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</si>
  <si>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</si>
  <si>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</si>
  <si>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</si>
  <si>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</si>
  <si>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</si>
  <si>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</si>
  <si>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</si>
  <si>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</si>
  <si>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</si>
  <si>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</si>
  <si>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</si>
  <si>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</si>
  <si>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</si>
  <si>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</si>
  <si>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</si>
  <si>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</si>
  <si>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</si>
  <si>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</si>
  <si>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</si>
  <si>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</si>
  <si>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</si>
  <si>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</si>
  <si>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</si>
  <si>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</si>
  <si>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</si>
  <si>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</si>
  <si>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</si>
  <si>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</si>
  <si>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</si>
  <si>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</si>
  <si>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</si>
  <si>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</si>
  <si>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</si>
  <si>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</si>
  <si>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</si>
  <si>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</si>
  <si>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</si>
  <si>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</si>
  <si>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</si>
  <si>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</si>
  <si>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</si>
  <si>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</si>
  <si>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</si>
  <si>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</si>
  <si>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</si>
  <si>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</si>
  <si>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</si>
  <si>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</si>
  <si>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</si>
  <si>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</si>
  <si>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</si>
  <si>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</si>
  <si>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</si>
  <si>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</si>
  <si>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</si>
  <si>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</si>
  <si>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</si>
  <si>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</si>
  <si>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</si>
  <si>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</si>
  <si>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</si>
  <si>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</si>
  <si>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</si>
  <si>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</si>
  <si>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</si>
  <si>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</si>
  <si>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</si>
  <si>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</si>
  <si>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</si>
  <si>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</si>
  <si>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</si>
  <si>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</si>
  <si>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</si>
  <si>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</si>
  <si>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</si>
  <si>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</si>
  <si>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</si>
  <si>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</si>
  <si>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</si>
  <si>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</si>
  <si>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</si>
  <si>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</si>
  <si>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</si>
  <si>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</si>
  <si>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</si>
  <si>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</si>
  <si>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</si>
  <si>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</si>
  <si>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</si>
  <si>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</si>
  <si>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</si>
  <si>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</si>
  <si>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</si>
  <si>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</si>
  <si>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</si>
  <si>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</si>
  <si>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</si>
  <si>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</si>
  <si>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</si>
  <si>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</si>
  <si>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</si>
  <si>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</si>
  <si>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</si>
  <si>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</si>
  <si>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</si>
  <si>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</si>
  <si>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</si>
  <si>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</si>
  <si>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</si>
  <si>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</si>
  <si>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</si>
  <si>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</si>
  <si>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</si>
  <si>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</si>
  <si>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</si>
  <si>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</si>
  <si>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</si>
  <si>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</si>
  <si>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</si>
  <si>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</si>
  <si>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</si>
  <si>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</si>
  <si>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</si>
  <si>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</si>
  <si>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</si>
  <si>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</si>
  <si>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</si>
  <si>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</si>
  <si>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</si>
  <si>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</si>
  <si>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</si>
  <si>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</si>
  <si>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</si>
  <si>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</si>
  <si>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</si>
  <si>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</si>
  <si>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</si>
  <si>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</si>
  <si>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</si>
  <si>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</si>
  <si>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</si>
  <si>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</si>
  <si>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</si>
  <si>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</si>
  <si>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</si>
  <si>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</si>
  <si>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</si>
  <si>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</si>
  <si>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</si>
  <si>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</si>
  <si>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</si>
  <si>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</si>
  <si>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</si>
  <si>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</si>
  <si>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</si>
  <si>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</si>
  <si>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</si>
  <si>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</si>
  <si>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</si>
  <si>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</si>
  <si>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</si>
  <si>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</si>
  <si>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</si>
  <si>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</si>
  <si>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</si>
  <si>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</si>
  <si>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</si>
  <si>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</si>
  <si>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</si>
  <si>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</si>
  <si>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</si>
  <si>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</si>
  <si>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</si>
  <si>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</si>
  <si>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</si>
  <si>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</si>
  <si>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</si>
  <si>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</si>
  <si>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</si>
  <si>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</si>
  <si>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</si>
  <si>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</si>
  <si>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</si>
  <si>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</si>
  <si>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</si>
  <si>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</si>
  <si>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</si>
  <si>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</si>
  <si>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</si>
  <si>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</si>
  <si>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</si>
  <si>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</si>
  <si>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</si>
  <si>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</si>
  <si>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</si>
  <si>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</si>
  <si>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</si>
  <si>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</si>
  <si>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</si>
  <si>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</si>
  <si>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</si>
  <si>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</si>
  <si>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</si>
  <si>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</si>
  <si>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</si>
  <si>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</si>
  <si>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</si>
  <si>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</si>
  <si>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</si>
  <si>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</si>
  <si>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</si>
  <si>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</si>
  <si>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</si>
  <si>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</si>
  <si>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</si>
  <si>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</si>
  <si>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</si>
  <si>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</si>
  <si>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</si>
  <si>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</si>
  <si>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</si>
  <si>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</si>
  <si>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</si>
  <si>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</si>
  <si>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</si>
  <si>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</si>
  <si>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</si>
  <si>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</si>
  <si>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</si>
  <si>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</si>
  <si>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</si>
  <si>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</si>
  <si>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</si>
  <si>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</si>
  <si>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</si>
  <si>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</si>
  <si>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</si>
  <si>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</si>
  <si>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</si>
  <si>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</si>
  <si>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</si>
  <si>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</si>
  <si>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</si>
  <si>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</si>
  <si>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</si>
  <si>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</si>
  <si>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</si>
  <si>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</si>
  <si>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</si>
  <si>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</si>
  <si>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</si>
  <si>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</si>
  <si>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</si>
  <si>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</si>
  <si>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</si>
  <si>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</si>
  <si>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</si>
  <si>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</si>
  <si>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</si>
  <si>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</si>
  <si>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</si>
  <si>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</si>
  <si>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</si>
  <si>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</si>
  <si>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</si>
  <si>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</si>
  <si>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</si>
  <si>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</si>
  <si>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</si>
  <si>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</si>
  <si>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</si>
  <si>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</si>
  <si>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</si>
  <si>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</si>
  <si>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</si>
  <si>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</si>
  <si>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</si>
  <si>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</si>
  <si>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</si>
  <si>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</si>
  <si>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</si>
  <si>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</si>
  <si>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</si>
  <si>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</si>
  <si>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</si>
  <si>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</si>
  <si>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</si>
  <si>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</si>
  <si>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</si>
  <si>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</si>
  <si>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</si>
  <si>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</si>
  <si>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</si>
  <si>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</si>
  <si>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</si>
  <si>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</si>
  <si>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</si>
  <si>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</si>
  <si>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</si>
  <si>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</si>
  <si>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</si>
  <si>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</si>
  <si>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</si>
  <si>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</si>
  <si>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</si>
  <si>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</si>
  <si>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</si>
  <si>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</si>
  <si>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</si>
  <si>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</si>
  <si>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</si>
  <si>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</si>
  <si>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</si>
  <si>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</si>
  <si>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</si>
  <si>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</si>
  <si>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</si>
  <si>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</si>
  <si>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</si>
  <si>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</si>
  <si>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</si>
  <si>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</si>
  <si>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</si>
  <si>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</si>
  <si>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</si>
  <si>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</si>
  <si>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</si>
  <si>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</si>
  <si>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</si>
  <si>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</si>
  <si>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</si>
  <si>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</si>
  <si>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</si>
  <si>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</si>
  <si>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</si>
  <si>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</si>
  <si>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</si>
  <si>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</si>
  <si>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</si>
  <si>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</si>
  <si>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</si>
  <si>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</si>
  <si>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</si>
  <si>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</si>
  <si>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</si>
  <si>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</si>
  <si>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</si>
  <si>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</si>
  <si>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</si>
  <si>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</si>
  <si>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</si>
  <si>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</si>
  <si>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</si>
  <si>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</si>
  <si>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</si>
  <si>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</si>
  <si>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</si>
  <si>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</si>
  <si>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</si>
  <si>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</si>
  <si>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</si>
  <si>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</si>
  <si>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</si>
  <si>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</si>
  <si>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</si>
  <si>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</si>
  <si>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</si>
  <si>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</si>
  <si>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</si>
  <si>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</si>
  <si>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</si>
  <si>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</si>
  <si>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</si>
  <si>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</si>
  <si>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</si>
  <si>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</si>
  <si>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</si>
  <si>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</si>
  <si>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</si>
  <si>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</si>
  <si>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</si>
  <si>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</si>
  <si>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</si>
  <si>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</si>
  <si>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</si>
  <si>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</si>
  <si>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</si>
  <si>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</si>
  <si>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</si>
  <si>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</si>
  <si>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</si>
  <si>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</si>
  <si>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</si>
  <si>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</si>
  <si>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</si>
  <si>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</si>
  <si>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</si>
  <si>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</si>
  <si>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</si>
  <si>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</si>
  <si>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</si>
  <si>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</si>
  <si>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</si>
  <si>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</si>
  <si>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</si>
  <si>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</si>
  <si>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</si>
  <si>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</si>
  <si>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</si>
  <si>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</si>
  <si>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</si>
  <si>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</si>
  <si>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</si>
  <si>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</si>
  <si>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</si>
  <si>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</si>
  <si>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</si>
  <si>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</si>
  <si>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</si>
  <si>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</si>
  <si>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</si>
  <si>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</si>
  <si>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</si>
  <si>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</si>
  <si>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</si>
  <si>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</si>
  <si>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</si>
  <si>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</si>
  <si>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</si>
  <si>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</si>
  <si>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</si>
  <si>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</si>
  <si>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</si>
  <si>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</si>
  <si>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</si>
  <si>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</si>
  <si>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</si>
  <si>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</si>
  <si>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</si>
  <si>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</si>
  <si>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</si>
  <si>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</si>
  <si>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</si>
  <si>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</si>
  <si>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</si>
  <si>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</si>
  <si>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</si>
  <si>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</si>
  <si>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</si>
  <si>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</si>
  <si>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</si>
  <si>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</si>
  <si>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</si>
  <si>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</si>
  <si>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</si>
  <si>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</si>
  <si>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</si>
  <si>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</si>
  <si>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</si>
  <si>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</si>
  <si>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</si>
  <si>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</si>
  <si>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</si>
  <si>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</si>
  <si>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</si>
  <si>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</si>
  <si>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</si>
  <si>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</si>
  <si>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</si>
  <si>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</si>
  <si>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</si>
  <si>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</si>
  <si>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</si>
  <si>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</si>
  <si>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</si>
  <si>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</si>
  <si>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</si>
  <si>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</si>
  <si>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</si>
  <si>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</si>
  <si>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</si>
  <si>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</si>
  <si>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</si>
  <si>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</si>
  <si>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</si>
  <si>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</si>
  <si>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</si>
  <si>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</si>
  <si>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</si>
  <si>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</si>
  <si>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</si>
  <si>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</si>
  <si>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</si>
  <si>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</si>
  <si>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</si>
  <si>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</si>
  <si>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</si>
  <si>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</si>
  <si>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</si>
  <si>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</si>
  <si>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</si>
  <si>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</si>
  <si>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</si>
  <si>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</si>
  <si>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</si>
  <si>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</si>
  <si>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</si>
  <si>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</si>
  <si>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</si>
  <si>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</si>
  <si>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</si>
  <si>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</si>
  <si>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</si>
  <si>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</si>
  <si>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</si>
  <si>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</si>
  <si>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</si>
  <si>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</si>
  <si>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</si>
  <si>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</si>
  <si>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</si>
  <si>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</si>
  <si>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</si>
  <si>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</si>
  <si>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</si>
  <si>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</si>
  <si>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</si>
  <si>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</si>
  <si>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</si>
  <si>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</si>
  <si>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</si>
  <si>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</si>
  <si>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</si>
  <si>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</si>
  <si>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</si>
  <si>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</si>
  <si>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</si>
  <si>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</si>
  <si>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</si>
  <si>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</si>
  <si>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</si>
  <si>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</si>
  <si>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</si>
  <si>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</si>
  <si>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</si>
  <si>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</si>
  <si>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</si>
  <si>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</si>
  <si>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</si>
  <si>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</si>
  <si>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</si>
  <si>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</si>
  <si>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</si>
  <si>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</si>
  <si>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</si>
  <si>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</si>
  <si>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</si>
  <si>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</si>
  <si>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</si>
  <si>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</si>
  <si>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</si>
  <si>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</si>
  <si>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</si>
  <si>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</si>
  <si>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</si>
  <si>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</si>
  <si>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</si>
  <si>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</si>
  <si>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</si>
  <si>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</si>
  <si>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</si>
  <si>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</si>
  <si>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</si>
  <si>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</si>
  <si>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</si>
  <si>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</si>
  <si>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</si>
  <si>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</si>
  <si>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</si>
  <si>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</si>
  <si>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</si>
  <si>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</si>
  <si>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</si>
  <si>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</si>
  <si>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</si>
  <si>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</si>
  <si>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</si>
  <si>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</si>
  <si>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</si>
  <si>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</si>
  <si>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</si>
  <si>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</si>
  <si>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</si>
  <si>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</si>
  <si>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</si>
  <si>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</si>
  <si>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</si>
  <si>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</si>
  <si>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</si>
  <si>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</si>
  <si>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</si>
  <si>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</si>
  <si>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</si>
  <si>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</si>
  <si>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</si>
  <si>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</si>
  <si>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</si>
  <si>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</si>
  <si>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</si>
  <si>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</si>
  <si>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</si>
  <si>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</si>
  <si>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</si>
  <si>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</si>
  <si>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</si>
  <si>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</si>
  <si>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</si>
  <si>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</si>
  <si>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</si>
  <si>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</si>
  <si>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</si>
  <si>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</si>
  <si>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</si>
  <si>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</si>
  <si>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</si>
  <si>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</si>
  <si>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</si>
  <si>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</si>
  <si>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</si>
  <si>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</si>
  <si>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</si>
  <si>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</si>
  <si>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</si>
  <si>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</si>
  <si>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</si>
  <si>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</si>
  <si>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</si>
  <si>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</si>
  <si>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</si>
  <si>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</si>
  <si>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</si>
  <si>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</si>
  <si>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</si>
  <si>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</si>
  <si>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</si>
  <si>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</si>
  <si>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</si>
  <si>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</si>
  <si>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</si>
  <si>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</si>
  <si>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</si>
  <si>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</si>
  <si>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</si>
  <si>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</si>
  <si>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</si>
  <si>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</si>
  <si>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</si>
  <si>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</si>
  <si>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</si>
  <si>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</si>
  <si>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</si>
  <si>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</si>
  <si>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</si>
  <si>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</si>
  <si>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</si>
  <si>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</si>
  <si>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</si>
  <si>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</si>
  <si>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</si>
  <si>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</si>
  <si>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</si>
  <si>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</si>
  <si>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</si>
  <si>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</si>
  <si>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</si>
  <si>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</si>
  <si>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</si>
  <si>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</si>
  <si>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</si>
  <si>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</si>
  <si>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</si>
  <si>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</si>
  <si>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</si>
  <si>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</si>
  <si>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</si>
  <si>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</si>
  <si>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</si>
  <si>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</si>
  <si>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</si>
  <si>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</si>
  <si>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</si>
  <si>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</si>
  <si>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</si>
  <si>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</si>
  <si>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</si>
  <si>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</si>
  <si>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</si>
  <si>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</si>
  <si>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</si>
  <si>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</si>
  <si>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</si>
  <si>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</si>
  <si>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</si>
  <si>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</si>
  <si>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</si>
  <si>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</si>
  <si>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</si>
  <si>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</si>
  <si>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</si>
  <si>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</si>
  <si>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</si>
  <si>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</si>
  <si>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</si>
  <si>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</si>
  <si>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</si>
  <si>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</si>
  <si>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</si>
  <si>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</si>
  <si>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</si>
  <si>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</si>
  <si>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</si>
  <si>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</si>
  <si>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</si>
  <si>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</si>
  <si>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</si>
  <si>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</si>
  <si>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</si>
  <si>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</si>
  <si>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</si>
  <si>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</si>
  <si>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</si>
  <si>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</si>
  <si>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</si>
  <si>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</si>
  <si>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</si>
  <si>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</si>
  <si>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</si>
  <si>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</si>
  <si>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</si>
  <si>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</si>
  <si>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</si>
  <si>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</si>
  <si>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</si>
  <si>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</si>
  <si>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</si>
  <si>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</si>
  <si>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</si>
  <si>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</si>
  <si>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</si>
  <si>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</si>
  <si>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</si>
  <si>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</si>
  <si>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</si>
  <si>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</si>
  <si>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</si>
  <si>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</si>
  <si>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</si>
  <si>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</si>
  <si>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</si>
  <si>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</si>
  <si>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</si>
  <si>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</si>
  <si>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</si>
  <si>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</si>
  <si>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</si>
  <si>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</si>
  <si>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</si>
  <si>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</si>
  <si>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</si>
  <si>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</si>
  <si>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</si>
  <si>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</si>
  <si>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</si>
  <si>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</si>
  <si>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</si>
  <si>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</si>
  <si>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</si>
  <si>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</si>
  <si>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</si>
  <si>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</si>
  <si>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</si>
  <si>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</si>
  <si>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</si>
  <si>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</si>
  <si>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</si>
  <si>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</si>
  <si>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</si>
  <si>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</si>
  <si>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</si>
  <si>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</si>
  <si>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</si>
  <si>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</si>
  <si>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</si>
  <si>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</si>
  <si>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</si>
  <si>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</si>
  <si>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</si>
  <si>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</si>
  <si>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</si>
  <si>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</si>
  <si>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</si>
  <si>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</si>
  <si>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</si>
  <si>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</si>
  <si>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</si>
  <si>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</si>
  <si>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</si>
  <si>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</si>
  <si>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</si>
  <si>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</si>
  <si>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</si>
  <si>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</si>
  <si>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</si>
  <si>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</si>
  <si>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</si>
  <si>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</si>
  <si>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</si>
  <si>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</si>
  <si>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</si>
  <si>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</si>
  <si>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</si>
  <si>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</si>
  <si>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</si>
  <si>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</si>
  <si>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</si>
  <si>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</si>
  <si>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</si>
  <si>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</si>
  <si>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</si>
  <si>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</si>
  <si>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</si>
  <si>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</si>
  <si>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</si>
  <si>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</si>
  <si>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</si>
  <si>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</si>
  <si>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</si>
  <si>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</si>
  <si>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</si>
  <si>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</si>
  <si>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</si>
  <si>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</si>
  <si>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</si>
  <si>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</si>
  <si>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</si>
  <si>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</si>
  <si>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</si>
  <si>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</si>
  <si>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</si>
  <si>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</si>
  <si>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</si>
  <si>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</si>
  <si>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</si>
  <si>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</si>
  <si>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</si>
  <si>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</si>
  <si>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</si>
  <si>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</si>
  <si>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</si>
  <si>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</si>
  <si>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</si>
  <si>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</si>
  <si>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</si>
  <si>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</si>
  <si>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</si>
  <si>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</si>
  <si>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</si>
  <si>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</si>
  <si>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</si>
  <si>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</si>
  <si>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</si>
  <si>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</si>
  <si>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</si>
  <si>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</si>
  <si>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</si>
  <si>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</si>
  <si>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</si>
  <si>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</si>
  <si>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</si>
  <si>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</si>
  <si>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</si>
  <si>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</si>
  <si>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</si>
  <si>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</si>
  <si>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</si>
  <si>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</si>
  <si>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</si>
  <si>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</si>
  <si>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</si>
  <si>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</si>
  <si>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</si>
  <si>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</si>
  <si>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</si>
  <si>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</si>
  <si>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</si>
  <si>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</si>
  <si>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</si>
  <si>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</si>
  <si>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</si>
  <si>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</si>
  <si>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</si>
  <si>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</si>
  <si>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</si>
  <si>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</si>
  <si>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</si>
  <si>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</si>
  <si>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</si>
  <si>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</si>
  <si>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</si>
  <si>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</si>
  <si>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</si>
  <si>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</si>
  <si>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</si>
  <si>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</si>
  <si>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</si>
  <si>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</si>
  <si>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</si>
  <si>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</si>
  <si>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</si>
  <si>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</si>
  <si>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</si>
  <si>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</si>
  <si>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</si>
  <si>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</si>
  <si>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</si>
  <si>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</si>
  <si>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</si>
  <si>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</si>
  <si>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</si>
  <si>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</si>
  <si>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</si>
  <si>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</si>
  <si>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</si>
  <si>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</si>
  <si>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</si>
  <si>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</si>
  <si>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</si>
  <si>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</si>
  <si>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</si>
  <si>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</si>
  <si>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</si>
  <si>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</si>
  <si>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</si>
  <si>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</si>
  <si>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</si>
  <si>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</si>
  <si>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</si>
  <si>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</si>
  <si>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</si>
  <si>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</si>
  <si>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</si>
  <si>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</si>
  <si>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</si>
  <si>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</si>
  <si>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</si>
  <si>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</si>
  <si>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</si>
  <si>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</si>
  <si>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</si>
  <si>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</si>
  <si>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</si>
  <si>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</si>
  <si>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</si>
  <si>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</si>
  <si>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</si>
  <si>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</si>
  <si>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</si>
  <si>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</si>
  <si>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</si>
  <si>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</si>
  <si>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</si>
  <si>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</si>
  <si>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</si>
  <si>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</si>
  <si>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</si>
  <si>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</si>
  <si>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</si>
  <si>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</si>
  <si>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</si>
  <si>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</si>
  <si>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</si>
  <si>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</si>
  <si>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</si>
  <si>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</si>
  <si>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</si>
  <si>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</si>
  <si>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</si>
  <si>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</si>
  <si>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</si>
  <si>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</si>
  <si>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</si>
  <si>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</si>
  <si>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</si>
  <si>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</si>
  <si>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</si>
  <si>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</si>
  <si>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</si>
  <si>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</si>
  <si>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</si>
  <si>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</si>
  <si>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</si>
  <si>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</si>
  <si>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</si>
  <si>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</si>
  <si>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</si>
  <si>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</si>
  <si>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</si>
  <si>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</si>
  <si>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</si>
  <si>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</si>
  <si>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</si>
  <si>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</si>
  <si>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</si>
  <si>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</si>
  <si>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</si>
  <si>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</si>
  <si>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</si>
  <si>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</si>
  <si>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</si>
  <si>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</si>
  <si>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</si>
  <si>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</si>
  <si>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</si>
  <si>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</si>
  <si>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</si>
  <si>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</si>
  <si>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</si>
  <si>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</si>
  <si>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</si>
  <si>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</si>
  <si>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</si>
  <si>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</si>
  <si>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</si>
  <si>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</si>
  <si>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</si>
  <si>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</si>
  <si>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</si>
  <si>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</si>
  <si>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</si>
  <si>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</si>
  <si>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</si>
  <si>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</si>
  <si>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</si>
  <si>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</si>
  <si>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</si>
  <si>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</si>
  <si>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</si>
  <si>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</si>
  <si>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</si>
  <si>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</si>
  <si>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</si>
  <si>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</si>
  <si>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</si>
  <si>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</si>
  <si>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</si>
  <si>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</si>
  <si>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</si>
  <si>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</si>
  <si>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</si>
  <si>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</si>
  <si>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</si>
  <si>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</si>
  <si>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</si>
  <si>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</si>
  <si>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</si>
  <si>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</si>
  <si>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</si>
  <si>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</si>
  <si>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</si>
  <si>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</si>
  <si>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</si>
  <si>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</si>
  <si>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</si>
  <si>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</si>
  <si>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</si>
  <si>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</si>
  <si>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</si>
  <si>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</si>
  <si>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</si>
  <si>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</si>
  <si>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</si>
  <si>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</si>
  <si>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</si>
  <si>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</si>
  <si>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</si>
  <si>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</si>
  <si>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</si>
  <si>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</si>
  <si>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</si>
  <si>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</si>
  <si>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</si>
  <si>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</si>
  <si>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</si>
  <si>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</si>
  <si>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</si>
  <si>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</si>
  <si>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</si>
  <si>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</si>
  <si>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</si>
  <si>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</si>
  <si>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</si>
  <si>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</si>
  <si>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</si>
  <si>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</si>
  <si>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</si>
  <si>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</si>
  <si>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</si>
  <si>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</si>
  <si>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</si>
  <si>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</si>
  <si>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</si>
  <si>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</si>
  <si>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</si>
  <si>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</si>
  <si>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</si>
  <si>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</si>
  <si>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</si>
  <si>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</si>
  <si>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</si>
  <si>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</si>
  <si>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</si>
  <si>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</si>
  <si>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</si>
  <si>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</si>
  <si>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</si>
  <si>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</si>
  <si>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</si>
  <si>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</si>
  <si>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</si>
  <si>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</si>
  <si>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</si>
  <si>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</si>
  <si>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</si>
  <si>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</si>
  <si>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</si>
  <si>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</si>
  <si>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</si>
  <si>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</si>
  <si>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</si>
  <si>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</si>
  <si>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</si>
  <si>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</si>
  <si>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</si>
  <si>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</si>
  <si>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</si>
  <si>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</si>
  <si>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</si>
  <si>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</si>
  <si>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</si>
  <si>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</si>
  <si>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</si>
  <si>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</si>
  <si>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</si>
  <si>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</si>
  <si>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</si>
  <si>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</si>
  <si>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</si>
  <si>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</si>
  <si>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</si>
  <si>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</si>
  <si>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</si>
  <si>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</si>
  <si>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</si>
  <si>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</si>
  <si>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</si>
  <si>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</si>
  <si>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</si>
  <si>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</si>
  <si>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</si>
  <si>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</si>
  <si>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</si>
  <si>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</si>
  <si>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</si>
  <si>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</si>
  <si>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</si>
  <si>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</si>
  <si>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</si>
  <si>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</si>
  <si>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</si>
  <si>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</si>
  <si>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</si>
  <si>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</si>
  <si>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</si>
  <si>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</si>
  <si>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</si>
  <si>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</si>
  <si>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</si>
  <si>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</si>
  <si>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</si>
  <si>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</si>
  <si>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</si>
  <si>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</si>
  <si>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</si>
  <si>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</si>
  <si>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</si>
  <si>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</si>
  <si>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</si>
  <si>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</si>
  <si>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</si>
  <si>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</si>
  <si>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</si>
  <si>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</si>
  <si>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</si>
  <si>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</si>
  <si>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</si>
  <si>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</si>
  <si>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</si>
  <si>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</si>
  <si>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</si>
  <si>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</si>
  <si>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</si>
  <si>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</si>
  <si>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</si>
  <si>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</si>
  <si>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</si>
  <si>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</si>
  <si>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</si>
  <si>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</si>
  <si>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</si>
  <si>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</si>
  <si>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</si>
  <si>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</si>
  <si>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</si>
  <si>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</si>
  <si>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</si>
  <si>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</si>
  <si>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</si>
  <si>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</si>
  <si>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</si>
  <si>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</si>
  <si>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</si>
  <si>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</si>
  <si>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</si>
  <si>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</si>
  <si>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</si>
  <si>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</si>
  <si>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</si>
  <si>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</si>
  <si>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</si>
  <si>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</si>
  <si>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</si>
  <si>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</si>
  <si>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</si>
  <si>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</si>
  <si>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</si>
  <si>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</si>
  <si>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</si>
  <si>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</si>
  <si>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</si>
  <si>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</si>
  <si>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</si>
  <si>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</si>
  <si>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</si>
  <si>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</si>
  <si>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</si>
  <si>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</si>
  <si>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</si>
  <si>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</si>
  <si>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</si>
  <si>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</si>
  <si>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</si>
  <si>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</si>
  <si>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</si>
  <si>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</si>
  <si>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</si>
  <si>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</si>
  <si>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</si>
  <si>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</si>
  <si>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</si>
  <si>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</si>
  <si>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</si>
  <si>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</si>
  <si>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</si>
  <si>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</si>
  <si>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</si>
  <si>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</si>
  <si>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</si>
  <si>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</si>
  <si>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</si>
  <si>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</si>
  <si>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</si>
  <si>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</si>
  <si>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</si>
  <si>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</si>
  <si>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</si>
  <si>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</si>
  <si>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</si>
  <si>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</si>
  <si>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</si>
  <si>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</si>
  <si>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</si>
  <si>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</si>
  <si>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</si>
  <si>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</si>
  <si>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</si>
  <si>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</si>
  <si>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</si>
  <si>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</si>
  <si>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</si>
  <si>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</si>
  <si>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</si>
  <si>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</si>
  <si>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</si>
  <si>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</si>
  <si>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</si>
  <si>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</si>
  <si>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</si>
  <si>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</si>
  <si>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</si>
  <si>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</si>
  <si>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</si>
  <si>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</si>
  <si>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</si>
  <si>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</si>
  <si>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</si>
  <si>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</si>
  <si>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</si>
  <si>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</si>
  <si>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</si>
  <si>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</si>
  <si>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</si>
  <si>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</si>
  <si>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</si>
  <si>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</si>
  <si>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</si>
  <si>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</si>
  <si>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</si>
  <si>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</si>
  <si>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</si>
  <si>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</si>
  <si>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</si>
  <si>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</si>
  <si>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</si>
  <si>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</si>
  <si>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</si>
  <si>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</si>
  <si>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</si>
  <si>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</si>
  <si>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</si>
  <si>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</si>
  <si>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</si>
  <si>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</si>
  <si>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</si>
  <si>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</si>
  <si>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</si>
  <si>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</si>
  <si>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</si>
  <si>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</si>
  <si>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</si>
  <si>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</si>
  <si>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</si>
  <si>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</si>
  <si>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</si>
  <si>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</si>
  <si>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</si>
  <si>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</si>
  <si>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</si>
  <si>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</si>
  <si>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</si>
  <si>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</si>
  <si>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</si>
  <si>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</si>
  <si>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</si>
  <si>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</si>
  <si>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</si>
  <si>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</si>
  <si>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</si>
  <si>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</si>
  <si>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</si>
  <si>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</si>
  <si>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</si>
  <si>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</si>
  <si>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</si>
  <si>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</si>
  <si>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</si>
  <si>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</si>
  <si>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</si>
  <si>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</si>
  <si>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</si>
  <si>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</si>
  <si>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</si>
  <si>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</si>
  <si>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</si>
  <si>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</si>
  <si>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</si>
  <si>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</si>
  <si>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</si>
  <si>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</si>
  <si>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</si>
  <si>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</si>
  <si>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</si>
  <si>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</si>
  <si>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</si>
  <si>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</si>
  <si>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</si>
  <si>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</si>
  <si>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</si>
  <si>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</si>
  <si>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</si>
  <si>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</si>
  <si>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</si>
  <si>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</si>
  <si>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</si>
  <si>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</si>
  <si>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</si>
  <si>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</si>
  <si>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</si>
  <si>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</si>
  <si>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</si>
  <si>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</si>
  <si>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</si>
  <si>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</si>
  <si>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</si>
  <si>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</si>
  <si>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</si>
  <si>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</si>
  <si>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</si>
  <si>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</si>
  <si>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</si>
  <si>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</si>
  <si>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</si>
  <si>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</si>
  <si>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</si>
  <si>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</si>
  <si>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</si>
  <si>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</si>
  <si>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</si>
  <si>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</si>
  <si>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</si>
  <si>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</si>
  <si>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</si>
  <si>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</si>
  <si>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</si>
  <si>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</si>
  <si>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</si>
  <si>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</si>
  <si>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</si>
  <si>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</si>
  <si>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</si>
  <si>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</si>
  <si>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</si>
  <si>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</si>
  <si>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</si>
  <si>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</si>
  <si>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</si>
  <si>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</si>
  <si>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</si>
  <si>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</si>
  <si>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</si>
  <si>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</si>
  <si>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</si>
  <si>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</si>
  <si>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</si>
  <si>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</si>
  <si>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</si>
  <si>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</si>
  <si>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</si>
  <si>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</si>
  <si>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</si>
  <si>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</si>
  <si>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</si>
  <si>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</si>
  <si>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</si>
  <si>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</si>
  <si>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</si>
  <si>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</si>
  <si>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</si>
  <si>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</si>
  <si>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</si>
  <si>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</si>
  <si>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</si>
  <si>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</si>
  <si>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</si>
  <si>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</si>
  <si>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</si>
  <si>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</si>
  <si>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</si>
  <si>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</si>
  <si>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</si>
  <si>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</si>
  <si>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</si>
  <si>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</si>
  <si>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</si>
  <si>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</si>
  <si>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</si>
  <si>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</si>
  <si>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</si>
  <si>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</si>
  <si>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</si>
  <si>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</si>
  <si>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</si>
  <si>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</si>
  <si>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</si>
  <si>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</si>
  <si>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</si>
  <si>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</si>
  <si>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</si>
  <si>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</si>
  <si>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</si>
  <si>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</si>
  <si>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</si>
  <si>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</si>
  <si>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</si>
  <si>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</si>
  <si>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</si>
  <si>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</si>
  <si>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</si>
  <si>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</si>
  <si>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</si>
  <si>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</si>
  <si>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</si>
  <si>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</si>
  <si>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</si>
  <si>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</si>
  <si>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</si>
  <si>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</si>
  <si>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</si>
  <si>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</si>
  <si>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</si>
  <si>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</si>
  <si>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</si>
  <si>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</si>
  <si>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</si>
  <si>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</si>
  <si>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</si>
  <si>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</si>
  <si>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</si>
  <si>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</si>
  <si>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</si>
  <si>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</si>
  <si>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</si>
  <si>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</si>
  <si>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</si>
  <si>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</si>
  <si>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</si>
  <si>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</si>
  <si>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</si>
  <si>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</si>
  <si>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</si>
  <si>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</si>
  <si>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</si>
  <si>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</si>
  <si>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</si>
  <si>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</si>
  <si>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</si>
  <si>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</si>
  <si>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</si>
  <si>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</si>
  <si>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</si>
  <si>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</si>
  <si>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</si>
  <si>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</si>
  <si>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</si>
  <si>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</si>
  <si>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</si>
  <si>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</si>
  <si>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</si>
  <si>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</si>
  <si>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</si>
  <si>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</si>
  <si>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</si>
  <si>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</si>
  <si>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</si>
  <si>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</si>
  <si>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</si>
  <si>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</si>
  <si>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</si>
  <si>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</si>
  <si>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</si>
  <si>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</si>
  <si>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</si>
  <si>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</si>
  <si>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</si>
  <si>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</si>
  <si>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</si>
  <si>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</si>
  <si>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</si>
  <si>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</si>
  <si>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</si>
  <si>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</si>
  <si>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</si>
  <si>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</si>
  <si>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</si>
  <si>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</si>
  <si>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</si>
  <si>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</si>
  <si>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</si>
  <si>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</si>
  <si>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</si>
  <si>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</si>
  <si>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</si>
  <si>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</si>
  <si>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</si>
  <si>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</si>
  <si>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</si>
  <si>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</si>
  <si>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</si>
  <si>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</si>
  <si>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</si>
  <si>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</si>
  <si>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</si>
  <si>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</si>
  <si>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</si>
  <si>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</si>
  <si>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</si>
  <si>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</si>
  <si>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</si>
  <si>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</si>
  <si>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</si>
  <si>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</si>
  <si>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</si>
  <si>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</si>
  <si>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</si>
  <si>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</si>
  <si>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</si>
  <si>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</si>
  <si>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</si>
  <si>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</si>
  <si>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</si>
  <si>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</si>
  <si>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</si>
  <si>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</si>
  <si>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</si>
  <si>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</si>
  <si>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</si>
  <si>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</si>
  <si>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</si>
  <si>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</si>
  <si>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</si>
  <si>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</si>
  <si>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</si>
  <si>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</si>
  <si>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</si>
  <si>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</si>
  <si>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</si>
  <si>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</si>
  <si>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</si>
  <si>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</si>
  <si>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</si>
  <si>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</si>
  <si>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</si>
  <si>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</si>
  <si>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</si>
  <si>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</si>
  <si>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</si>
  <si>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</si>
  <si>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</si>
  <si>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</si>
  <si>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</si>
  <si>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</si>
  <si>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</si>
  <si>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</si>
  <si>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</si>
  <si>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</si>
  <si>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</si>
  <si>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</si>
  <si>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</si>
  <si>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</si>
  <si>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</si>
  <si>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</si>
  <si>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</si>
  <si>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</si>
  <si>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</si>
  <si>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</si>
  <si>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</si>
  <si>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</si>
  <si>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</si>
  <si>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</si>
  <si>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</si>
  <si>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</si>
  <si>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</si>
  <si>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</si>
  <si>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</si>
  <si>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</si>
  <si>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</si>
  <si>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</si>
  <si>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</si>
  <si>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</si>
  <si>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</si>
  <si>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</si>
  <si>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</si>
  <si>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</si>
  <si>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</si>
  <si>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</si>
  <si>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</si>
  <si>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</si>
  <si>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</si>
  <si>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</si>
  <si>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</si>
  <si>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</si>
  <si>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</si>
  <si>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</si>
  <si>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</si>
  <si>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</si>
  <si>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</si>
  <si>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</si>
  <si>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</si>
  <si>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</si>
  <si>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</si>
  <si>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</si>
  <si>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</si>
  <si>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</si>
  <si>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</si>
  <si>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</si>
  <si>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</si>
  <si>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</si>
  <si>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</si>
  <si>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</si>
  <si>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</si>
  <si>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</si>
  <si>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</si>
  <si>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</si>
  <si>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</si>
  <si>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</si>
  <si>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</si>
  <si>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</si>
  <si>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</si>
  <si>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</si>
  <si>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</si>
  <si>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</si>
  <si>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</si>
  <si>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</si>
  <si>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</si>
  <si>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</si>
  <si>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</si>
  <si>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</si>
  <si>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</si>
  <si>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</si>
  <si>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</si>
  <si>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</si>
  <si>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</si>
  <si>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</si>
  <si>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</si>
  <si>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</si>
  <si>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</si>
  <si>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</si>
  <si>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</si>
  <si>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</si>
  <si>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</si>
  <si>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</si>
  <si>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</si>
  <si>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</si>
  <si>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</si>
  <si>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</si>
  <si>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</si>
  <si>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</si>
  <si>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</si>
  <si>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</si>
  <si>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</si>
  <si>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</si>
  <si>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</si>
  <si>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</si>
  <si>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</si>
  <si>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</si>
  <si>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</si>
  <si>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</si>
  <si>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</si>
  <si>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</si>
  <si>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</si>
  <si>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</si>
  <si>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</si>
  <si>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</si>
  <si>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</si>
  <si>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</si>
  <si>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</si>
  <si>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</si>
  <si>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</si>
  <si>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</si>
  <si>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</si>
  <si>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</si>
  <si>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</si>
  <si>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</si>
  <si>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</si>
  <si>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</si>
  <si>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</si>
  <si>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</si>
  <si>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</si>
  <si>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</si>
  <si>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</si>
  <si>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</si>
  <si>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</si>
  <si>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</si>
  <si>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</si>
  <si>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</si>
  <si>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</si>
  <si>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</si>
  <si>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</si>
  <si>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</si>
  <si>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</si>
  <si>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</si>
  <si>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</si>
  <si>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</si>
  <si>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</si>
  <si>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</si>
  <si>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</si>
  <si>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</si>
  <si>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</si>
  <si>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</si>
  <si>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</si>
  <si>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</si>
  <si>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</si>
  <si>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</si>
  <si>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</si>
  <si>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</si>
  <si>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</si>
  <si>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</si>
  <si>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</si>
  <si>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</si>
  <si>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</si>
  <si>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</si>
  <si>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</si>
  <si>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</si>
  <si>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</si>
  <si>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</si>
  <si>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</si>
  <si>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</si>
  <si>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</si>
  <si>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</si>
  <si>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</si>
  <si>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</si>
  <si>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</si>
  <si>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</si>
  <si>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</si>
  <si>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</si>
  <si>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</si>
  <si>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</si>
  <si>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</si>
  <si>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</si>
  <si>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</si>
  <si>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</si>
  <si>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</si>
  <si>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</si>
  <si>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</si>
  <si>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</si>
  <si>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</si>
  <si>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</si>
  <si>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</si>
  <si>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</si>
  <si>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</si>
  <si>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</si>
  <si>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</si>
  <si>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</si>
  <si>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</si>
  <si>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</si>
  <si>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</si>
  <si>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</si>
  <si>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</si>
  <si>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</si>
  <si>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</si>
  <si>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</si>
  <si>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</si>
  <si>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</si>
  <si>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</si>
  <si>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</si>
  <si>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</si>
  <si>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</si>
  <si>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</si>
  <si>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</si>
  <si>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</si>
  <si>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</si>
  <si>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</si>
  <si>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</si>
  <si>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</si>
  <si>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</si>
  <si>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</si>
  <si>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</si>
  <si>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</si>
  <si>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</si>
  <si>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</si>
  <si>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</si>
  <si>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</si>
  <si>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</si>
  <si>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</si>
  <si>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</si>
  <si>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</si>
  <si>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</si>
  <si>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</si>
  <si>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</si>
  <si>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</si>
  <si>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</si>
  <si>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</si>
  <si>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</si>
  <si>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</si>
  <si>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</si>
  <si>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</si>
  <si>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</si>
  <si>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</si>
  <si>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</si>
  <si>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</si>
  <si>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</si>
  <si>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</si>
  <si>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</si>
  <si>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</si>
  <si>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</si>
  <si>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</si>
  <si>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</si>
  <si>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</si>
  <si>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</si>
  <si>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</si>
  <si>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</si>
  <si>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</si>
  <si>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</si>
  <si>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</si>
  <si>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</si>
  <si>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</si>
  <si>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</si>
  <si>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</si>
  <si>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</si>
  <si>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</si>
  <si>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</si>
  <si>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</si>
  <si>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</si>
  <si>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</si>
  <si>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</si>
  <si>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</si>
  <si>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</si>
  <si>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</si>
  <si>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</si>
  <si>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</si>
  <si>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</si>
  <si>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</si>
  <si>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</si>
  <si>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</si>
  <si>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</si>
  <si>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</si>
  <si>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</si>
  <si>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</si>
  <si>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</si>
  <si>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</si>
  <si>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</si>
  <si>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</si>
  <si>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</si>
  <si>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</si>
  <si>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</si>
  <si>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</si>
  <si>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</si>
  <si>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</si>
  <si>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</si>
  <si>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</si>
  <si>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</si>
  <si>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</si>
  <si>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</si>
  <si>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</si>
  <si>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</si>
  <si>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</si>
  <si>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</si>
  <si>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</si>
  <si>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</si>
  <si>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</si>
  <si>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</si>
  <si>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</si>
  <si>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</si>
  <si>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</si>
  <si>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</si>
  <si>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</si>
  <si>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</si>
  <si>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</si>
  <si>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</si>
  <si>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</si>
  <si>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</si>
  <si>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</si>
  <si>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</si>
  <si>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</si>
  <si>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</si>
  <si>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</si>
  <si>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</si>
  <si>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</si>
  <si>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</si>
  <si>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</si>
  <si>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</si>
  <si>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</si>
  <si>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</si>
  <si>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</si>
  <si>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</si>
  <si>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</si>
  <si>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</si>
  <si>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</si>
  <si>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</si>
  <si>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</si>
  <si>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</si>
  <si>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</si>
  <si>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</si>
  <si>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</si>
  <si>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</si>
  <si>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</si>
  <si>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</si>
  <si>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</si>
  <si>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</si>
  <si>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</si>
  <si>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</si>
  <si>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</si>
  <si>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</si>
  <si>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</si>
  <si>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</si>
  <si>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</si>
  <si>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</si>
  <si>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</si>
  <si>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</si>
  <si>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</si>
  <si>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</si>
  <si>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</si>
  <si>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</si>
  <si>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</si>
  <si>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</si>
  <si>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</si>
  <si>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</si>
  <si>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</si>
  <si>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</si>
  <si>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</si>
  <si>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</si>
  <si>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</si>
  <si>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</si>
  <si>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</si>
  <si>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</si>
  <si>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</si>
  <si>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</si>
  <si>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</si>
  <si>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</si>
  <si>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</si>
  <si>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</si>
  <si>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</si>
  <si>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</si>
  <si>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</si>
  <si>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</si>
  <si>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</si>
  <si>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</si>
  <si>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</si>
  <si>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</si>
  <si>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</si>
  <si>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</si>
  <si>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</si>
  <si>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</si>
  <si>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</si>
  <si>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</si>
  <si>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</si>
  <si>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</si>
  <si>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</si>
  <si>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</si>
  <si>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</si>
  <si>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</si>
  <si>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</si>
  <si>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</si>
  <si>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</si>
  <si>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</si>
  <si>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</si>
  <si>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</si>
  <si>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</si>
  <si>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</si>
  <si>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</si>
  <si>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</si>
  <si>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</si>
  <si>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</si>
  <si>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</si>
  <si>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</si>
  <si>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</si>
  <si>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</si>
  <si>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</si>
  <si>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</si>
  <si>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</si>
  <si>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</si>
  <si>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</si>
  <si>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</si>
  <si>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</si>
  <si>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</si>
  <si>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</si>
  <si>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</si>
  <si>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</si>
  <si>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</si>
  <si>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</si>
  <si>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</si>
  <si>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</si>
  <si>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</si>
  <si>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</si>
  <si>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</si>
  <si>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</si>
  <si>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</si>
  <si>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</si>
  <si>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</si>
  <si>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</si>
  <si>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</si>
  <si>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</si>
  <si>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</si>
  <si>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</si>
  <si>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</si>
  <si>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</si>
  <si>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</si>
  <si>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</si>
  <si>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</si>
  <si>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</si>
  <si>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</si>
  <si>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</si>
  <si>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</si>
  <si>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</si>
  <si>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</si>
  <si>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</si>
  <si>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</si>
  <si>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</si>
  <si>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</si>
  <si>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</si>
  <si>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</si>
  <si>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</si>
  <si>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</si>
  <si>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</si>
  <si>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</si>
  <si>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</si>
  <si>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</si>
  <si>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</si>
  <si>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</si>
  <si>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</si>
  <si>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</si>
  <si>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</si>
  <si>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</si>
  <si>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</si>
  <si>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</si>
  <si>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</si>
  <si>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</si>
  <si>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</si>
  <si>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</si>
  <si>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</si>
  <si>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</si>
  <si>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</si>
  <si>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</si>
  <si>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</si>
  <si>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</si>
  <si>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</si>
  <si>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</si>
  <si>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</si>
  <si>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</si>
  <si>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</si>
  <si>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</si>
  <si>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</si>
  <si>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</si>
  <si>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</si>
  <si>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</si>
  <si>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</si>
  <si>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</si>
  <si>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</si>
  <si>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</si>
  <si>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</si>
  <si>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</si>
  <si>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</si>
  <si>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</si>
  <si>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</si>
  <si>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</si>
  <si>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</si>
  <si>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</si>
  <si>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</si>
  <si>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</si>
  <si>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</si>
  <si>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</si>
  <si>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</si>
  <si>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</si>
  <si>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</si>
  <si>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</si>
  <si>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</si>
  <si>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</si>
  <si>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</si>
  <si>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</si>
  <si>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</si>
  <si>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</si>
  <si>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</si>
  <si>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</si>
  <si>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</si>
  <si>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</si>
  <si>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</si>
  <si>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</si>
  <si>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</si>
  <si>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</si>
  <si>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</si>
  <si>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</si>
  <si>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</si>
  <si>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</si>
  <si>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</si>
  <si>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</si>
  <si>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</si>
  <si>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</si>
  <si>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</si>
  <si>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</si>
  <si>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</si>
  <si>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</si>
  <si>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</si>
  <si>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</si>
  <si>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</si>
  <si>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</si>
  <si>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</si>
  <si>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</si>
  <si>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</si>
  <si>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</si>
  <si>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</si>
  <si>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</si>
  <si>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</si>
  <si>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</si>
  <si>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</si>
  <si>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</si>
  <si>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</si>
  <si>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</si>
  <si>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</si>
  <si>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</si>
  <si>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</si>
  <si>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</si>
  <si>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</si>
  <si>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</si>
  <si>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</si>
  <si>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</si>
  <si>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</si>
  <si>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</si>
  <si>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</si>
  <si>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</si>
  <si>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</si>
  <si>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</si>
  <si>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</si>
  <si>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</si>
  <si>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</si>
  <si>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</si>
  <si>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</si>
  <si>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</si>
  <si>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</si>
  <si>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</si>
  <si>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</si>
  <si>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</si>
  <si>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</si>
  <si>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</si>
  <si>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</si>
  <si>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</si>
  <si>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</si>
  <si>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</si>
  <si>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</si>
  <si>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</si>
  <si>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</si>
  <si>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</si>
  <si>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</si>
  <si>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</si>
  <si>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</si>
  <si>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</si>
  <si>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</si>
  <si>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</si>
  <si>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</si>
  <si>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</si>
  <si>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</si>
  <si>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</si>
  <si>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</si>
  <si>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</si>
  <si>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</si>
  <si>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</si>
  <si>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</si>
  <si>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</si>
  <si>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</si>
  <si>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</si>
  <si>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</si>
  <si>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</si>
  <si>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</si>
  <si>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</si>
  <si>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</si>
  <si>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</si>
  <si>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</si>
  <si>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</si>
  <si>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</si>
  <si>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</si>
  <si>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</si>
  <si>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</si>
  <si>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</si>
  <si>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</si>
  <si>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</si>
  <si>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</si>
  <si>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</si>
  <si>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</si>
  <si>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</si>
  <si>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</si>
  <si>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</si>
  <si>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</si>
  <si>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</si>
  <si>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</si>
  <si>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</si>
  <si>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</si>
  <si>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</si>
  <si>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</si>
  <si>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</si>
  <si>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</si>
  <si>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</si>
  <si>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</si>
  <si>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</si>
  <si>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</si>
  <si>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</si>
  <si>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</si>
  <si>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</si>
  <si>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</si>
  <si>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</si>
  <si>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</si>
  <si>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</si>
  <si>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</si>
  <si>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</si>
  <si>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</si>
  <si>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</si>
  <si>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</si>
  <si>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</si>
  <si>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</si>
  <si>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</si>
  <si>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</si>
  <si>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</si>
  <si>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</si>
  <si>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</si>
  <si>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</si>
  <si>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</si>
  <si>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</si>
  <si>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</si>
  <si>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</si>
  <si>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</si>
  <si>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</si>
  <si>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</si>
  <si>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</si>
  <si>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</si>
  <si>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</si>
  <si>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</si>
  <si>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</si>
  <si>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</si>
  <si>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</si>
  <si>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</si>
  <si>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</si>
  <si>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</si>
  <si>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</si>
  <si>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</si>
  <si>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</si>
  <si>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</si>
  <si>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</si>
  <si>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</si>
  <si>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</si>
  <si>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</si>
  <si>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</si>
  <si>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</si>
  <si>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</si>
  <si>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</si>
  <si>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</si>
  <si>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</si>
  <si>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</si>
  <si>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</si>
  <si>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</si>
  <si>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</si>
  <si>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</si>
  <si>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</si>
  <si>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</si>
  <si>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</si>
  <si>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</si>
  <si>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</si>
  <si>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</si>
  <si>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</si>
  <si>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</si>
  <si>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</si>
  <si>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</si>
  <si>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</si>
  <si>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</si>
  <si>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</si>
  <si>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</si>
  <si>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</si>
  <si>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</si>
  <si>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</si>
  <si>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</si>
  <si>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</si>
  <si>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</si>
  <si>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</si>
  <si>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</si>
  <si>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</si>
  <si>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</si>
  <si>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</si>
  <si>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</si>
  <si>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</si>
  <si>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</si>
  <si>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</si>
  <si>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</si>
  <si>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</si>
  <si>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</si>
  <si>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</si>
  <si>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</si>
  <si>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</si>
  <si>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</si>
  <si>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</si>
  <si>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</si>
  <si>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</si>
  <si>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</si>
  <si>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</si>
  <si>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</si>
  <si>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</si>
  <si>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</si>
  <si>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</si>
  <si>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</si>
  <si>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</si>
  <si>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</si>
  <si>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</si>
  <si>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</si>
  <si>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</si>
  <si>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</si>
  <si>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</si>
  <si>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</si>
  <si>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</si>
  <si>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</si>
  <si>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</si>
  <si>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</si>
  <si>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</si>
  <si>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</si>
  <si>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</si>
  <si>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</si>
  <si>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</si>
  <si>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</si>
  <si>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</si>
  <si>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</si>
  <si>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</si>
  <si>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</si>
  <si>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</si>
  <si>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</si>
  <si>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</si>
  <si>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</si>
  <si>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</si>
  <si>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</si>
  <si>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</si>
  <si>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</si>
  <si>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</si>
  <si>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</si>
  <si>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</si>
  <si>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</si>
  <si>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</si>
  <si>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</si>
  <si>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</si>
  <si>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</si>
  <si>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</si>
  <si>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</si>
  <si>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</si>
  <si>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</si>
  <si>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</si>
  <si>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</si>
  <si>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</si>
  <si>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</si>
  <si>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</si>
  <si>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</si>
  <si>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</si>
  <si>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</si>
  <si>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</si>
  <si>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</si>
  <si>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</si>
  <si>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</si>
  <si>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</si>
  <si>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</si>
  <si>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</si>
  <si>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</si>
  <si>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</si>
  <si>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</si>
  <si>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</si>
  <si>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</si>
  <si>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</si>
  <si>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</si>
  <si>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</si>
  <si>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</si>
  <si>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</si>
  <si>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</si>
  <si>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</si>
  <si>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</si>
  <si>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</si>
  <si>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</si>
  <si>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</si>
  <si>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</si>
  <si>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</si>
  <si>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</si>
  <si>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</si>
  <si>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</si>
  <si>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</si>
  <si>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</si>
  <si>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</si>
  <si>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</si>
  <si>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</si>
  <si>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</si>
  <si>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</si>
  <si>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</si>
  <si>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</si>
  <si>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</si>
  <si>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</si>
  <si>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</si>
  <si>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</si>
  <si>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</si>
  <si>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</si>
  <si>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</si>
  <si>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</si>
  <si>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</si>
  <si>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</si>
  <si>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</si>
  <si>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</si>
  <si>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</si>
  <si>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</si>
  <si>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</si>
  <si>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</si>
  <si>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</si>
  <si>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</si>
  <si>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</si>
  <si>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</si>
  <si>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</si>
  <si>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</si>
  <si>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</si>
  <si>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</si>
  <si>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</si>
  <si>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</si>
  <si>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</si>
  <si>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</si>
  <si>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</si>
  <si>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</si>
  <si>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</si>
  <si>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</si>
  <si>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</si>
  <si>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</si>
  <si>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</si>
  <si>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</si>
  <si>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</si>
  <si>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</si>
  <si>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</si>
  <si>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</si>
  <si>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</si>
  <si>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</si>
  <si>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</si>
  <si>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</si>
  <si>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</si>
  <si>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</si>
  <si>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</si>
  <si>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</si>
  <si>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</si>
  <si>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</si>
  <si>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</si>
  <si>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</si>
  <si>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</si>
  <si>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</si>
  <si>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</si>
  <si>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</si>
  <si>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</si>
  <si>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</si>
  <si>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</si>
  <si>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</si>
  <si>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</si>
  <si>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</si>
  <si>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</si>
  <si>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</si>
  <si>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</si>
  <si>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</si>
  <si>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</si>
  <si>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</si>
  <si>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</si>
  <si>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</si>
  <si>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</si>
  <si>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</si>
  <si>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</si>
  <si>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</si>
  <si>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</si>
  <si>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</si>
  <si>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</si>
  <si>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</si>
  <si>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</si>
  <si>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</si>
  <si>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</si>
  <si>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</si>
  <si>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</si>
  <si>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</si>
  <si>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</si>
  <si>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</si>
  <si>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</si>
  <si>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</si>
  <si>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</si>
  <si>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</si>
  <si>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</si>
  <si>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</si>
  <si>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</si>
  <si>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</si>
  <si>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</si>
  <si>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</si>
  <si>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</si>
  <si>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</si>
  <si>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</si>
  <si>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</si>
  <si>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</si>
  <si>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</si>
  <si>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</si>
  <si>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</si>
  <si>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</si>
  <si>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</si>
  <si>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</si>
  <si>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</si>
  <si>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</si>
  <si>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</si>
  <si>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</si>
  <si>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</si>
  <si>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</si>
  <si>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</si>
  <si>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</si>
  <si>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</si>
  <si>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</si>
  <si>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</si>
  <si>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</si>
  <si>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</si>
  <si>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</si>
  <si>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</si>
  <si>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</si>
  <si>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</si>
  <si>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</si>
  <si>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</si>
  <si>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</si>
  <si>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</si>
  <si>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</si>
  <si>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</si>
  <si>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</si>
  <si>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</si>
  <si>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</si>
  <si>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</si>
  <si>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</si>
  <si>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</si>
  <si>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</si>
  <si>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</si>
  <si>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</si>
  <si>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</si>
  <si>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</si>
  <si>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</si>
  <si>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</si>
  <si>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</si>
  <si>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</si>
  <si>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</si>
  <si>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</si>
  <si>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</si>
  <si>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</si>
  <si>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</si>
  <si>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</si>
  <si>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</si>
  <si>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</si>
  <si>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</si>
  <si>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</si>
  <si>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</si>
  <si>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</si>
  <si>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</si>
  <si>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</si>
  <si>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</si>
  <si>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</si>
  <si>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</si>
  <si>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</si>
  <si>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</si>
  <si>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</si>
  <si>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</si>
  <si>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</si>
  <si>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</si>
  <si>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</si>
  <si>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</si>
  <si>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</si>
  <si>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</si>
  <si>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</si>
  <si>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</si>
  <si>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</si>
  <si>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</si>
  <si>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</si>
  <si>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</si>
  <si>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</si>
  <si>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</si>
  <si>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</si>
  <si>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</si>
  <si>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</si>
  <si>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</si>
  <si>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</si>
  <si>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</si>
  <si>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</si>
  <si>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</si>
  <si>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</si>
  <si>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</si>
  <si>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</si>
  <si>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</si>
  <si>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</si>
  <si>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</si>
  <si>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</si>
  <si>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</si>
  <si>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</si>
  <si>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</si>
  <si>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</si>
  <si>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</si>
  <si>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</si>
  <si>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</si>
  <si>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</si>
  <si>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</si>
  <si>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</si>
  <si>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</si>
  <si>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</si>
  <si>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</si>
  <si>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</si>
  <si>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</si>
  <si>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</si>
  <si>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</si>
  <si>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</si>
  <si>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</si>
  <si>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</si>
  <si>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</si>
  <si>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</si>
  <si>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</si>
  <si>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</si>
  <si>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</si>
  <si>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</si>
  <si>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</si>
  <si>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</si>
  <si>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</si>
  <si>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</si>
  <si>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</si>
  <si>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</si>
  <si>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</si>
  <si>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</si>
  <si>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</si>
  <si>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</si>
  <si>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</si>
  <si>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</si>
  <si>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</si>
  <si>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</si>
  <si>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</si>
  <si>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</si>
  <si>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</si>
  <si>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</si>
  <si>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</si>
  <si>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</si>
  <si>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</si>
  <si>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</si>
  <si>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</si>
  <si>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</si>
  <si>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</si>
  <si>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</si>
  <si>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</si>
  <si>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</si>
  <si>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</si>
  <si>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</si>
  <si>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</si>
  <si>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</si>
  <si>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</si>
  <si>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</si>
  <si>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</si>
  <si>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</si>
  <si>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</si>
  <si>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</si>
  <si>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</si>
  <si>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</si>
  <si>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</si>
  <si>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</si>
  <si>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</si>
  <si>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</si>
  <si>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</si>
  <si>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</si>
  <si>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</si>
  <si>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</si>
  <si>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</si>
  <si>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</si>
  <si>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</si>
  <si>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</si>
  <si>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</si>
  <si>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</si>
  <si>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</si>
  <si>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</si>
  <si>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</si>
  <si>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</si>
  <si>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</si>
  <si>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</si>
  <si>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</si>
  <si>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</si>
  <si>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</si>
  <si>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</si>
  <si>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</si>
  <si>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</si>
  <si>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</si>
  <si>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</si>
  <si>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</si>
  <si>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</si>
  <si>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</si>
  <si>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</si>
  <si>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</si>
  <si>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</si>
  <si>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</si>
  <si>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</si>
  <si>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</si>
  <si>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</si>
  <si>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</si>
  <si>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</si>
  <si>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</si>
  <si>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</si>
  <si>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</si>
  <si>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</si>
  <si>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</si>
  <si>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</si>
  <si>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</si>
  <si>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</si>
  <si>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</si>
  <si>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</si>
  <si>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</si>
  <si>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</si>
  <si>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</si>
  <si>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</si>
  <si>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</si>
  <si>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</si>
  <si>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</si>
  <si>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</si>
  <si>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</si>
  <si>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</si>
  <si>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</si>
  <si>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</si>
  <si>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</si>
  <si>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</si>
  <si>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</si>
  <si>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</si>
  <si>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</si>
  <si>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</si>
  <si>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</si>
  <si>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</si>
  <si>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</si>
  <si>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</si>
  <si>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</si>
  <si>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</si>
  <si>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</si>
  <si>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</si>
  <si>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</si>
  <si>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</si>
  <si>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</si>
  <si>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</si>
  <si>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</si>
  <si>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</si>
  <si>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</si>
  <si>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</si>
  <si>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</si>
  <si>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</si>
  <si>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</si>
  <si>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</si>
  <si>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</si>
  <si>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</si>
  <si>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</si>
  <si>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</si>
  <si>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</si>
  <si>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</si>
  <si>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</si>
  <si>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</si>
  <si>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</si>
  <si>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</si>
  <si>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</si>
  <si>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</si>
  <si>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</si>
  <si>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</si>
  <si>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</si>
  <si>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</si>
  <si>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</si>
  <si>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</si>
  <si>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</si>
  <si>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</si>
  <si>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</si>
  <si>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</si>
  <si>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</si>
  <si>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</si>
  <si>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</si>
  <si>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</si>
  <si>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</si>
  <si>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</si>
  <si>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</si>
  <si>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</si>
  <si>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</si>
  <si>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</si>
  <si>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</si>
  <si>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</si>
  <si>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</si>
  <si>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</si>
  <si>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</si>
  <si>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</si>
  <si>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</si>
  <si>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</si>
  <si>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</si>
  <si>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</si>
  <si>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</si>
  <si>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</si>
  <si>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</si>
  <si>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</si>
  <si>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</si>
  <si>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</si>
  <si>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</si>
  <si>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</si>
  <si>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</si>
  <si>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</si>
  <si>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</si>
  <si>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</si>
  <si>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</si>
  <si>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</si>
  <si>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</si>
  <si>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</si>
  <si>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</si>
  <si>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</si>
  <si>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</si>
  <si>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</si>
  <si>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</si>
  <si>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</si>
  <si>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</si>
  <si>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</si>
  <si>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</si>
  <si>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</si>
  <si>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</si>
  <si>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</si>
  <si>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</si>
  <si>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</si>
  <si>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</si>
  <si>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</si>
  <si>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</si>
  <si>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</si>
  <si>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</si>
  <si>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</si>
  <si>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</si>
  <si>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</si>
  <si>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</si>
  <si>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</si>
  <si>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</si>
  <si>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</si>
  <si>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</si>
  <si>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</si>
  <si>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</si>
  <si>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</si>
  <si>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</si>
  <si>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</si>
  <si>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</si>
  <si>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</si>
  <si>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</si>
  <si>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</si>
  <si>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</si>
  <si>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</si>
  <si>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</si>
  <si>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</si>
  <si>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</si>
  <si>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</si>
  <si>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</si>
  <si>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</si>
  <si>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</si>
  <si>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</si>
  <si>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</si>
  <si>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</si>
  <si>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</si>
  <si>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</si>
  <si>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</si>
  <si>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</si>
  <si>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</si>
  <si>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</si>
  <si>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</si>
  <si>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</si>
  <si>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</si>
  <si>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</si>
  <si>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</si>
  <si>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</si>
  <si>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</si>
  <si>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</si>
  <si>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</si>
  <si>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</si>
  <si>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</si>
  <si>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</si>
  <si>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</si>
  <si>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</si>
  <si>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</si>
  <si>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</si>
  <si>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</si>
  <si>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</si>
  <si>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</si>
  <si>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</si>
  <si>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</si>
  <si>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</si>
  <si>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</si>
  <si>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</si>
  <si>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</si>
  <si>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</si>
  <si>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</si>
  <si>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</si>
  <si>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</si>
  <si>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</si>
  <si>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</si>
  <si>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</si>
  <si>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</si>
  <si>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</si>
  <si>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</si>
  <si>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</si>
  <si>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</si>
  <si>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</si>
  <si>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</si>
  <si>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</si>
  <si>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</si>
  <si>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</si>
  <si>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</si>
  <si>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</si>
  <si>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</si>
  <si>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</si>
  <si>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</si>
  <si>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</si>
  <si>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</si>
  <si>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</si>
  <si>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</si>
  <si>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</si>
  <si>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</si>
  <si>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</si>
  <si>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</si>
  <si>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</si>
  <si>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</si>
  <si>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</si>
  <si>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</si>
  <si>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</si>
  <si>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</si>
  <si>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</si>
  <si>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</si>
  <si>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</si>
  <si>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</si>
  <si>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</si>
  <si>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</si>
  <si>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</si>
  <si>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</si>
  <si>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</si>
  <si>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</si>
  <si>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</si>
  <si>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</si>
  <si>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</si>
  <si>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</si>
  <si>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</si>
  <si>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</si>
  <si>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</si>
  <si>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</si>
  <si>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</si>
  <si>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</si>
  <si>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</si>
  <si>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</si>
  <si>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</si>
  <si>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</si>
  <si>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</si>
  <si>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</si>
  <si>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</si>
  <si>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</si>
  <si>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</si>
  <si>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</si>
  <si>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</si>
  <si>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</si>
  <si>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</si>
  <si>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</si>
  <si>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</si>
  <si>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</si>
  <si>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</si>
  <si>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</si>
  <si>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</si>
  <si>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</si>
  <si>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</si>
  <si>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</si>
  <si>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</si>
  <si>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</si>
  <si>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</si>
  <si>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</si>
  <si>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</si>
  <si>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</si>
  <si>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</si>
  <si>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</si>
  <si>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</si>
  <si>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</si>
  <si>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</si>
  <si>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</si>
  <si>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</si>
  <si>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</si>
  <si>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</si>
  <si>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</si>
  <si>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</si>
  <si>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</si>
  <si>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</si>
  <si>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</si>
  <si>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</si>
  <si>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</si>
  <si>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</si>
  <si>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</si>
  <si>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</si>
  <si>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</si>
  <si>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</si>
  <si>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</si>
  <si>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</si>
  <si>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</si>
  <si>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</si>
  <si>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</si>
  <si>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</si>
  <si>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</si>
  <si>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</si>
  <si>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</si>
  <si>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</si>
  <si>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</si>
  <si>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</si>
  <si>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</si>
  <si>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</si>
  <si>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</si>
  <si>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</si>
  <si>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</si>
  <si>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</si>
  <si>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</si>
  <si>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</si>
  <si>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</si>
  <si>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</si>
  <si>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</si>
  <si>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</si>
  <si>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</si>
  <si>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</si>
  <si>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</si>
  <si>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</si>
  <si>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</si>
  <si>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</si>
  <si>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</si>
  <si>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</si>
  <si>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</si>
  <si>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</si>
  <si>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</si>
  <si>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</si>
  <si>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</si>
  <si>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</si>
  <si>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</si>
  <si>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</si>
  <si>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</si>
  <si>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</si>
  <si>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</si>
  <si>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</si>
  <si>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</si>
  <si>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</si>
  <si>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</si>
  <si>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</si>
  <si>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</si>
  <si>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</si>
  <si>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</si>
  <si>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</si>
  <si>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</si>
  <si>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</si>
  <si>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</si>
  <si>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</si>
  <si>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</si>
  <si>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</si>
  <si>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</si>
  <si>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</si>
  <si>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</si>
  <si>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</si>
  <si>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</si>
  <si>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</si>
  <si>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</si>
  <si>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</si>
  <si>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</si>
  <si>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</si>
  <si>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</si>
  <si>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</si>
  <si>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</si>
  <si>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</si>
  <si>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</si>
  <si>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</si>
  <si>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</si>
  <si>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</si>
  <si>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</si>
  <si>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</si>
  <si>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</si>
  <si>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</si>
  <si>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</si>
  <si>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</si>
  <si>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</si>
  <si>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</si>
  <si>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</si>
  <si>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</si>
  <si>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</si>
  <si>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</si>
  <si>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</si>
  <si>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</si>
  <si>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</si>
  <si>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</si>
  <si>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</si>
  <si>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</si>
  <si>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</si>
  <si>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</si>
  <si>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</si>
  <si>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</si>
  <si>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</si>
  <si>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</si>
  <si>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</si>
  <si>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</si>
  <si>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</si>
  <si>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</si>
  <si>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</si>
  <si>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</si>
  <si>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</si>
  <si>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</si>
  <si>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</si>
  <si>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</si>
  <si>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</si>
  <si>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</si>
  <si>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</si>
  <si>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</si>
  <si>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</si>
  <si>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</si>
  <si>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</si>
  <si>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</si>
  <si>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</si>
  <si>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</si>
  <si>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</si>
  <si>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</si>
  <si>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</si>
  <si>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</si>
  <si>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</si>
  <si>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</si>
  <si>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</si>
  <si>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</si>
  <si>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</si>
  <si>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</si>
  <si>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</si>
  <si>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</si>
  <si>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</si>
  <si>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</si>
  <si>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</si>
  <si>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</si>
  <si>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</si>
  <si>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</si>
  <si>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</si>
  <si>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</si>
  <si>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</si>
  <si>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</si>
  <si>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</si>
  <si>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</si>
  <si>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</si>
  <si>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</si>
  <si>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</si>
  <si>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</si>
  <si>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</si>
  <si>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</si>
  <si>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</si>
  <si>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</si>
  <si>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</si>
  <si>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</si>
  <si>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</si>
  <si>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</si>
  <si>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</si>
  <si>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</si>
  <si>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</si>
  <si>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</si>
  <si>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</si>
  <si>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</si>
  <si>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</si>
  <si>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</si>
  <si>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</si>
  <si>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</si>
  <si>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</si>
  <si>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</si>
  <si>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</si>
  <si>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</si>
  <si>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</si>
  <si>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</si>
  <si>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</si>
  <si>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</si>
  <si>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</si>
  <si>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</si>
  <si>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</si>
  <si>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</si>
  <si>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</si>
  <si>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</si>
  <si>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</si>
  <si>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</si>
  <si>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</si>
  <si>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</si>
  <si>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</si>
  <si>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</si>
  <si>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</si>
  <si>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</si>
  <si>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</si>
  <si>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</si>
  <si>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</si>
  <si>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</si>
  <si>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</si>
  <si>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</si>
  <si>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</si>
  <si>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</si>
  <si>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</si>
  <si>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</si>
  <si>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</si>
  <si>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</si>
  <si>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</si>
  <si>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</si>
  <si>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</si>
  <si>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</si>
  <si>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</si>
  <si>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</si>
  <si>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</si>
  <si>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</si>
  <si>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</si>
  <si>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</si>
  <si>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</si>
  <si>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</si>
  <si>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</si>
  <si>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</si>
  <si>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</si>
  <si>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</si>
  <si>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</si>
  <si>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</si>
  <si>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</si>
  <si>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</si>
  <si>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</si>
  <si>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</si>
  <si>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</si>
  <si>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</si>
  <si>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</si>
  <si>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</si>
  <si>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</si>
  <si>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</si>
  <si>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</si>
  <si>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</si>
  <si>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</si>
  <si>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</si>
  <si>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</si>
  <si>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</si>
  <si>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</si>
  <si>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</si>
  <si>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</si>
  <si>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</si>
  <si>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</si>
  <si>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</si>
  <si>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</si>
  <si>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</si>
  <si>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</si>
  <si>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</si>
  <si>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</si>
  <si>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</si>
  <si>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</si>
  <si>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</si>
  <si>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</si>
  <si>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</si>
  <si>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</si>
  <si>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</si>
  <si>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</si>
  <si>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</si>
  <si>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</si>
  <si>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</si>
  <si>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</si>
  <si>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</si>
  <si>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</si>
  <si>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</si>
  <si>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</si>
  <si>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</si>
  <si>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</si>
  <si>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</si>
  <si>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</si>
  <si>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</si>
  <si>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</si>
  <si>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</si>
  <si>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</si>
  <si>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</si>
  <si>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</si>
  <si>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</si>
  <si>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</si>
  <si>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</si>
  <si>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</si>
  <si>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</si>
  <si>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</si>
  <si>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</si>
  <si>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</si>
  <si>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</si>
  <si>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</si>
  <si>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</si>
  <si>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</si>
  <si>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</si>
  <si>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</si>
  <si>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</si>
  <si>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</si>
  <si>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</si>
  <si>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</si>
  <si>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</si>
  <si>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</si>
  <si>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</si>
  <si>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</si>
  <si>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</si>
  <si>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</si>
  <si>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</si>
  <si>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</si>
  <si>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</si>
  <si>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</si>
  <si>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</si>
  <si>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</si>
  <si>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</si>
  <si>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</si>
  <si>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</si>
  <si>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</si>
  <si>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</si>
  <si>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</si>
  <si>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</si>
  <si>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</si>
  <si>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</si>
  <si>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</si>
  <si>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</si>
  <si>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</si>
  <si>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</si>
  <si>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</si>
  <si>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</si>
  <si>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</si>
  <si>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</si>
  <si>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</si>
  <si>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</si>
  <si>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</si>
  <si>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</si>
  <si>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</si>
  <si>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</si>
  <si>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</si>
  <si>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</si>
  <si>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</si>
  <si>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</si>
  <si>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</si>
  <si>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</si>
  <si>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</si>
  <si>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</si>
  <si>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</si>
  <si>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</si>
  <si>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</si>
  <si>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</si>
  <si>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</si>
  <si>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</si>
  <si>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</si>
  <si>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</si>
  <si>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</si>
  <si>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</si>
  <si>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</si>
  <si>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</si>
  <si>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</si>
  <si>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</si>
  <si>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</si>
  <si>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</si>
  <si>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</si>
  <si>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</si>
  <si>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</si>
  <si>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</si>
  <si>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</si>
  <si>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</si>
  <si>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</si>
  <si>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</si>
  <si>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</si>
  <si>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</si>
  <si>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</si>
  <si>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</si>
  <si>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</si>
  <si>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</si>
  <si>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</si>
  <si>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</si>
  <si>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</si>
  <si>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</si>
  <si>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</si>
  <si>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</si>
  <si>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</si>
  <si>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</si>
  <si>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</si>
  <si>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</si>
  <si>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</si>
  <si>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</si>
  <si>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</si>
  <si>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</si>
  <si>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</si>
  <si>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</si>
  <si>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</si>
  <si>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</si>
  <si>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</si>
  <si>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</si>
  <si>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</si>
  <si>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</si>
  <si>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</si>
  <si>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</si>
  <si>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</si>
  <si>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</si>
  <si>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</si>
  <si>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</si>
  <si>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</si>
  <si>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</si>
  <si>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</si>
  <si>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</si>
  <si>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</si>
  <si>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</si>
  <si>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</si>
  <si>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</si>
  <si>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</si>
  <si>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</si>
  <si>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</si>
  <si>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</si>
  <si>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</si>
  <si>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</si>
  <si>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</si>
  <si>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</si>
  <si>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</si>
  <si>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</si>
  <si>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</si>
  <si>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</si>
  <si>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</si>
  <si>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</si>
  <si>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</si>
  <si>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</si>
  <si>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</si>
  <si>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</si>
  <si>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</si>
  <si>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</si>
  <si>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</si>
  <si>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</si>
  <si>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</si>
  <si>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</si>
  <si>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</si>
  <si>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</si>
  <si>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</si>
  <si>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</si>
  <si>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</si>
  <si>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</si>
  <si>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</si>
  <si>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</si>
  <si>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</si>
  <si>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</si>
  <si>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</si>
  <si>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</si>
  <si>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</si>
  <si>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</si>
  <si>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</si>
  <si>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</si>
  <si>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</si>
  <si>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</si>
  <si>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</si>
  <si>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</si>
  <si>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</si>
  <si>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</si>
  <si>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</si>
  <si>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</si>
  <si>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</si>
  <si>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</si>
  <si>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</si>
  <si>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</si>
  <si>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</si>
  <si>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</si>
  <si>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</si>
  <si>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</si>
  <si>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</si>
  <si>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</si>
  <si>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</si>
  <si>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</si>
  <si>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</si>
  <si>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</si>
  <si>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</si>
  <si>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</si>
  <si>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</si>
  <si>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</si>
  <si>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</si>
  <si>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</si>
  <si>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</si>
  <si>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</si>
  <si>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</si>
  <si>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</si>
  <si>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</si>
  <si>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</si>
  <si>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</si>
  <si>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</si>
  <si>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</si>
  <si>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</si>
  <si>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</si>
  <si>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</si>
  <si>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</si>
  <si>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</si>
  <si>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</si>
  <si>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</si>
  <si>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</si>
  <si>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</si>
  <si>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</si>
  <si>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</si>
  <si>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</si>
  <si>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</si>
  <si>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</si>
  <si>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</si>
  <si>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</si>
  <si>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</si>
  <si>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</si>
  <si>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</si>
  <si>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</si>
  <si>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</si>
  <si>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</si>
  <si>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</si>
  <si>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</si>
  <si>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</si>
  <si>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</si>
  <si>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</si>
  <si>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</si>
  <si>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</si>
  <si>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</si>
  <si>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</si>
  <si>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</si>
  <si>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</si>
  <si>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</si>
  <si>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</si>
  <si>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</si>
  <si>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</si>
  <si>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</si>
  <si>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</si>
  <si>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</si>
  <si>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</si>
  <si>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</si>
  <si>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</si>
  <si>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</si>
  <si>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</si>
  <si>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</si>
  <si>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</si>
  <si>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</si>
  <si>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</si>
  <si>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</si>
  <si>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</si>
  <si>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</si>
  <si>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</si>
  <si>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</si>
  <si>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</si>
  <si>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</si>
  <si>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</si>
  <si>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</si>
  <si>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</si>
  <si>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</si>
  <si>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</si>
  <si>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</si>
  <si>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</si>
  <si>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</si>
  <si>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</si>
  <si>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</si>
  <si>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</si>
  <si>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</si>
  <si>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</si>
  <si>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</si>
  <si>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</si>
  <si>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</si>
  <si>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</si>
  <si>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</si>
  <si>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</si>
  <si>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</si>
  <si>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</si>
  <si>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</si>
  <si>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</si>
  <si>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</si>
  <si>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</si>
  <si>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</si>
  <si>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</si>
  <si>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</si>
  <si>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</si>
  <si>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</si>
  <si>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</si>
  <si>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</si>
  <si>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</si>
  <si>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</si>
  <si>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</si>
  <si>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</si>
  <si>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</si>
  <si>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</si>
  <si>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</si>
  <si>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</si>
  <si>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</si>
  <si>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</si>
  <si>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</si>
  <si>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</si>
  <si>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</si>
  <si>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</si>
  <si>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</si>
  <si>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</si>
  <si>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</si>
  <si>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</si>
  <si>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</si>
  <si>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</si>
  <si>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</si>
  <si>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</si>
  <si>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</si>
  <si>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</si>
  <si>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</si>
  <si>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</si>
  <si>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</si>
  <si>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</si>
  <si>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</si>
  <si>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</si>
  <si>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</si>
  <si>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</si>
  <si>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</si>
  <si>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</si>
  <si>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</si>
  <si>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</si>
  <si>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</si>
  <si>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</si>
  <si>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</si>
  <si>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</si>
  <si>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</si>
  <si>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</si>
  <si>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</si>
  <si>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</si>
  <si>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</si>
  <si>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</si>
  <si>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</si>
  <si>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</si>
  <si>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</si>
  <si>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</si>
  <si>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</si>
  <si>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</si>
  <si>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</si>
  <si>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</si>
  <si>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</si>
  <si>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</si>
  <si>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</si>
  <si>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</si>
  <si>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</si>
  <si>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</si>
  <si>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</si>
  <si>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</si>
  <si>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</si>
  <si>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</si>
  <si>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</si>
  <si>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</si>
  <si>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</si>
  <si>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</si>
  <si>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</si>
  <si>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</si>
  <si>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</si>
  <si>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</si>
  <si>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</si>
  <si>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</si>
  <si>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</si>
  <si>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</si>
  <si>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</si>
  <si>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</si>
  <si>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</si>
  <si>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</si>
  <si>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</si>
  <si>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</si>
  <si>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</si>
  <si>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</si>
  <si>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</si>
  <si>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</si>
  <si>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</si>
  <si>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</si>
  <si>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</si>
  <si>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</si>
  <si>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</si>
  <si>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</si>
  <si>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</si>
  <si>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</si>
  <si>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</si>
  <si>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</si>
  <si>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</si>
  <si>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</si>
  <si>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</si>
  <si>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</si>
  <si>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</si>
  <si>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</si>
  <si>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</si>
  <si>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</si>
  <si>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</si>
  <si>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</si>
  <si>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</si>
  <si>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</si>
  <si>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</si>
  <si>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</si>
  <si>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</si>
  <si>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</si>
  <si>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</si>
  <si>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</si>
  <si>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</si>
  <si>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</si>
  <si>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</si>
  <si>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</si>
  <si>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</si>
  <si>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</si>
  <si>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</si>
  <si>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</si>
  <si>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</si>
  <si>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</si>
  <si>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</si>
  <si>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</si>
  <si>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</si>
  <si>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</si>
  <si>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</si>
  <si>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</si>
  <si>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</si>
  <si>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</si>
  <si>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</si>
  <si>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</si>
  <si>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</si>
  <si>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</si>
  <si>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</si>
  <si>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</si>
  <si>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</si>
  <si>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</si>
  <si>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</si>
  <si>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</si>
  <si>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</si>
  <si>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</si>
  <si>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</si>
  <si>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</si>
  <si>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</si>
  <si>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</si>
  <si>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</si>
  <si>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</si>
  <si>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</si>
  <si>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</si>
  <si>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</si>
  <si>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</si>
  <si>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</si>
  <si>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</si>
  <si>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</si>
  <si>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</si>
  <si>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</si>
  <si>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</si>
  <si>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</si>
  <si>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</si>
  <si>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</si>
  <si>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</si>
  <si>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</si>
  <si>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</si>
  <si>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</si>
  <si>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</si>
  <si>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</si>
  <si>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</si>
  <si>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</si>
  <si>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</si>
  <si>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</si>
  <si>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</si>
  <si>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</si>
  <si>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</si>
  <si>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</si>
  <si>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</si>
  <si>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</si>
  <si>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</si>
  <si>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</si>
  <si>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</si>
  <si>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</si>
  <si>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</si>
  <si>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</si>
  <si>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</si>
  <si>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</si>
  <si>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</si>
  <si>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</si>
  <si>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</si>
  <si>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</si>
  <si>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</si>
  <si>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</si>
  <si>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</si>
  <si>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</si>
  <si>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</si>
  <si>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</si>
  <si>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</si>
  <si>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</si>
  <si>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</si>
  <si>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</si>
  <si>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</si>
  <si>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</si>
  <si>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</si>
  <si>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</si>
  <si>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</si>
  <si>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</si>
  <si>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</si>
  <si>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</si>
  <si>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</si>
  <si>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</si>
  <si>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</si>
  <si>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</si>
  <si>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</si>
  <si>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</si>
  <si>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</si>
  <si>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</si>
  <si>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</si>
  <si>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</si>
  <si>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</si>
  <si>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</si>
  <si>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</si>
  <si>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</si>
  <si>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</si>
  <si>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</si>
  <si>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</si>
  <si>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</si>
  <si>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</si>
  <si>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</si>
  <si>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</si>
  <si>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</si>
  <si>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</si>
  <si>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</si>
  <si>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</si>
  <si>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</si>
  <si>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</si>
  <si>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</si>
  <si>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</si>
  <si>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</si>
  <si>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</si>
  <si>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</si>
  <si>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</si>
  <si>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</si>
  <si>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</si>
  <si>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</si>
  <si>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</si>
  <si>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</si>
  <si>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</si>
  <si>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</si>
  <si>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</si>
  <si>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</si>
  <si>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</si>
  <si>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</si>
  <si>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</si>
  <si>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</si>
  <si>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</si>
  <si>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</si>
  <si>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</si>
  <si>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</si>
  <si>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</si>
  <si>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</si>
  <si>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</si>
  <si>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</si>
  <si>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</si>
  <si>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</si>
  <si>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</si>
  <si>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</si>
  <si>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</si>
  <si>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</si>
  <si>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</si>
  <si>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</si>
  <si>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</si>
  <si>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</si>
  <si>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</si>
  <si>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</si>
  <si>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</si>
  <si>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</si>
  <si>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</si>
  <si>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</si>
  <si>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</si>
  <si>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</si>
  <si>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</si>
  <si>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</si>
  <si>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</si>
  <si>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</si>
  <si>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</si>
  <si>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</si>
  <si>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</si>
  <si>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</si>
  <si>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</si>
  <si>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</si>
  <si>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</si>
  <si>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</si>
  <si>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</si>
  <si>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</si>
  <si>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</si>
  <si>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</si>
  <si>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</si>
  <si>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</si>
  <si>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</si>
  <si>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</si>
  <si>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</si>
  <si>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</si>
  <si>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</si>
  <si>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</si>
  <si>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</si>
  <si>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</si>
  <si>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</si>
  <si>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</si>
  <si>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</si>
  <si>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</si>
  <si>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</si>
  <si>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</si>
  <si>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</si>
  <si>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</si>
  <si>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</si>
  <si>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</si>
  <si>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</si>
  <si>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</si>
  <si>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</si>
  <si>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</si>
  <si>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</si>
  <si>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</si>
  <si>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</si>
  <si>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</si>
  <si>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</si>
  <si>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</si>
  <si>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</si>
  <si>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</si>
  <si>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</si>
  <si>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</si>
  <si>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</si>
  <si>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</si>
  <si>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</si>
  <si>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</si>
  <si>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</si>
  <si>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</si>
  <si>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</si>
  <si>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</si>
  <si>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</si>
  <si>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</si>
  <si>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</si>
  <si>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</si>
  <si>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</si>
  <si>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</si>
  <si>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</si>
  <si>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</si>
  <si>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</si>
  <si>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</si>
  <si>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</si>
  <si>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</si>
  <si>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</si>
  <si>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</si>
  <si>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</si>
  <si>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</si>
  <si>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</si>
  <si>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</si>
  <si>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</si>
  <si>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</si>
  <si>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</si>
  <si>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</si>
  <si>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</si>
  <si>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</si>
  <si>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</si>
  <si>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</si>
  <si>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</si>
  <si>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</si>
  <si>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</si>
  <si>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</si>
  <si>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</si>
  <si>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</si>
  <si>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</si>
  <si>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</si>
  <si>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</si>
  <si>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</si>
  <si>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</si>
  <si>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</si>
  <si>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</si>
  <si>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</si>
  <si>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</si>
  <si>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</si>
  <si>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</si>
  <si>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</si>
  <si>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</si>
  <si>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</si>
  <si>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</si>
  <si>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</si>
  <si>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</si>
  <si>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</si>
  <si>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</si>
  <si>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</si>
  <si>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</si>
  <si>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</si>
  <si>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</si>
  <si>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</si>
  <si>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</si>
  <si>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</si>
  <si>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</si>
  <si>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</si>
  <si>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</si>
  <si>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</si>
  <si>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</si>
  <si>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</si>
  <si>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</si>
  <si>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</si>
  <si>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</si>
  <si>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</si>
  <si>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</si>
  <si>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</si>
  <si>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</si>
  <si>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</si>
  <si>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</si>
  <si>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</si>
  <si>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</si>
  <si>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</si>
  <si>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</si>
  <si>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</si>
  <si>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</si>
  <si>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</si>
  <si>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</si>
  <si>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</si>
  <si>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</si>
  <si>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</si>
  <si>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</si>
  <si>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</si>
  <si>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</si>
  <si>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</si>
  <si>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</si>
  <si>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</si>
  <si>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</si>
  <si>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</si>
  <si>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</si>
  <si>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</si>
  <si>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</si>
  <si>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</si>
  <si>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</si>
  <si>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</si>
  <si>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</si>
  <si>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</si>
  <si>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</si>
  <si>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</si>
  <si>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</si>
  <si>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</si>
  <si>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</si>
  <si>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</si>
  <si>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</si>
  <si>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</si>
  <si>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</si>
  <si>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</si>
  <si>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</si>
  <si>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</si>
  <si>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</si>
  <si>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</si>
  <si>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</si>
  <si>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</si>
  <si>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</si>
  <si>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</si>
  <si>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</si>
  <si>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</si>
  <si>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</si>
  <si>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</si>
  <si>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</si>
  <si>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</si>
  <si>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</si>
  <si>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</si>
  <si>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</si>
  <si>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</si>
  <si>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</si>
  <si>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</si>
  <si>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</si>
  <si>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</si>
  <si>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</si>
  <si>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</si>
  <si>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</si>
  <si>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</si>
  <si>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</si>
  <si>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</si>
  <si>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</si>
  <si>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</si>
  <si>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</si>
  <si>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</si>
  <si>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</si>
  <si>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</si>
  <si>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</si>
  <si>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</si>
  <si>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</si>
  <si>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</si>
  <si>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</si>
  <si>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</si>
  <si>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</si>
  <si>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</si>
  <si>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</si>
  <si>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</si>
  <si>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</si>
  <si>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</si>
  <si>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</si>
  <si>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</si>
  <si>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</si>
  <si>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</si>
  <si>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</si>
  <si>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</si>
  <si>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</si>
  <si>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</si>
  <si>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</si>
  <si>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</si>
  <si>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</si>
  <si>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</si>
  <si>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</si>
  <si>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</si>
  <si>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</si>
  <si>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</si>
  <si>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</si>
  <si>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</si>
  <si>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</si>
  <si>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</si>
  <si>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</si>
  <si>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</si>
  <si>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</si>
  <si>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</si>
  <si>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</si>
  <si>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</si>
  <si>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</si>
  <si>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</si>
  <si>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</si>
  <si>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</si>
  <si>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</si>
  <si>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</si>
  <si>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</si>
  <si>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</si>
  <si>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</si>
  <si>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</si>
  <si>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</si>
  <si>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</si>
  <si>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</si>
  <si>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</si>
  <si>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</si>
  <si>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</si>
  <si>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</si>
  <si>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</si>
  <si>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</si>
  <si>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</si>
  <si>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</si>
  <si>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</si>
  <si>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</si>
  <si>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</si>
  <si>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</si>
  <si>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</si>
  <si>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</si>
  <si>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</si>
  <si>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</si>
  <si>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</si>
  <si>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</si>
  <si>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</si>
  <si>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</si>
  <si>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</si>
  <si>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</si>
  <si>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</si>
  <si>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</si>
  <si>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</si>
  <si>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</si>
  <si>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</si>
  <si>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</si>
  <si>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</si>
  <si>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</si>
  <si>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</si>
  <si>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</si>
  <si>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</si>
  <si>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</si>
  <si>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</si>
  <si>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</si>
  <si>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</si>
  <si>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</si>
  <si>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</si>
  <si>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</si>
  <si>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</si>
  <si>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</si>
  <si>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</si>
  <si>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</si>
  <si>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</si>
  <si>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</si>
  <si>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</si>
  <si>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</si>
  <si>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</si>
  <si>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</si>
  <si>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</si>
  <si>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</si>
  <si>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</si>
  <si>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</si>
  <si>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</si>
  <si>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</si>
  <si>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</si>
  <si>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</si>
  <si>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</si>
  <si>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</si>
  <si>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</si>
  <si>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</si>
  <si>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</si>
  <si>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</si>
  <si>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</si>
  <si>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</si>
  <si>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</si>
  <si>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</si>
  <si>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</si>
  <si>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</si>
  <si>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</si>
  <si>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</si>
  <si>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</si>
  <si>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</si>
  <si>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</si>
  <si>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</si>
  <si>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</si>
  <si>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</si>
  <si>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</si>
  <si>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</si>
  <si>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</si>
  <si>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</si>
  <si>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</si>
  <si>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</si>
  <si>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</si>
  <si>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</si>
  <si>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</si>
  <si>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</si>
  <si>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</si>
  <si>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</si>
  <si>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</si>
  <si>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</si>
  <si>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</si>
  <si>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</si>
  <si>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</si>
  <si>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</si>
  <si>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</si>
  <si>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</si>
  <si>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</si>
  <si>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</si>
  <si>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</si>
  <si>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</si>
  <si>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</si>
  <si>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</si>
  <si>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</si>
  <si>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</si>
  <si>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</si>
  <si>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</si>
  <si>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</si>
  <si>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</si>
  <si>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</si>
  <si>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</si>
  <si>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</si>
  <si>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</si>
  <si>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</si>
  <si>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</si>
  <si>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</si>
  <si>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</si>
  <si>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</si>
  <si>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</si>
  <si>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</si>
  <si>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</si>
  <si>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</si>
  <si>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</si>
  <si>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</si>
  <si>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</si>
  <si>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</si>
  <si>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</si>
  <si>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</si>
  <si>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</si>
  <si>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</si>
  <si>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</si>
  <si>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</si>
  <si>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</si>
  <si>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</si>
  <si>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</si>
  <si>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</si>
  <si>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</si>
  <si>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</si>
  <si>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</si>
  <si>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</si>
  <si>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</si>
  <si>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</si>
  <si>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</si>
  <si>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</si>
  <si>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</si>
  <si>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</si>
  <si>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</si>
  <si>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</si>
  <si>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</si>
  <si>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</si>
  <si>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</si>
  <si>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</si>
  <si>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</si>
  <si>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</si>
  <si>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</si>
  <si>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</si>
  <si>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</si>
  <si>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</si>
  <si>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</si>
  <si>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</si>
  <si>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</si>
  <si>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</si>
  <si>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</si>
  <si>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</si>
  <si>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</si>
  <si>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</si>
  <si>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</si>
  <si>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</si>
  <si>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</si>
  <si>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</si>
  <si>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</si>
  <si>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</si>
  <si>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</si>
  <si>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</si>
  <si>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</si>
  <si>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</si>
  <si>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</si>
  <si>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</si>
  <si>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</si>
  <si>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</si>
  <si>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</si>
  <si>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</si>
  <si>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</si>
  <si>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</si>
  <si>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</si>
  <si>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</si>
  <si>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</si>
  <si>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</si>
  <si>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</si>
  <si>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</si>
  <si>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</si>
  <si>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</si>
  <si>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</si>
  <si>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</si>
  <si>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</si>
  <si>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</si>
  <si>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</si>
  <si>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</si>
  <si>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</si>
  <si>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</si>
  <si>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</si>
  <si>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</si>
  <si>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</si>
  <si>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</si>
  <si>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</si>
  <si>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</si>
  <si>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</si>
  <si>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</si>
  <si>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</si>
  <si>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</si>
  <si>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</si>
  <si>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</si>
  <si>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</si>
  <si>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</si>
  <si>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</si>
  <si>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</si>
  <si>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</si>
  <si>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</si>
  <si>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</si>
  <si>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</si>
  <si>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</si>
  <si>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</si>
  <si>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</si>
  <si>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</si>
  <si>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</si>
  <si>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</si>
  <si>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</si>
  <si>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</si>
  <si>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</si>
  <si>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</si>
  <si>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</si>
  <si>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</si>
  <si>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</si>
  <si>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</si>
  <si>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</si>
  <si>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</si>
  <si>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</si>
  <si>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</si>
  <si>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</si>
  <si>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</si>
  <si>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</si>
  <si>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</si>
  <si>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</si>
  <si>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</si>
  <si>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</si>
  <si>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</si>
  <si>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</si>
  <si>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</si>
  <si>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</si>
  <si>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</si>
  <si>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</si>
  <si>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</si>
  <si>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</si>
  <si>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</si>
  <si>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</si>
  <si>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</si>
  <si>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</si>
  <si>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</si>
  <si>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</si>
  <si>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</si>
  <si>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</si>
  <si>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</si>
  <si>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</si>
  <si>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</si>
  <si>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</si>
  <si>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</si>
  <si>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</si>
  <si>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</si>
  <si>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</si>
  <si>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</si>
  <si>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</si>
  <si>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</si>
  <si>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</si>
  <si>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</si>
  <si>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</si>
  <si>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</si>
  <si>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</si>
  <si>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</si>
  <si>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</si>
  <si>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</si>
  <si>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</si>
  <si>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</si>
  <si>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</si>
  <si>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</si>
  <si>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</si>
  <si>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</si>
  <si>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</si>
  <si>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</si>
  <si>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</si>
  <si>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</si>
  <si>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</si>
  <si>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</si>
  <si>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</si>
  <si>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</si>
  <si>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</si>
  <si>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</si>
  <si>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</si>
  <si>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</si>
  <si>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</si>
  <si>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</si>
  <si>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</si>
  <si>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</si>
  <si>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</si>
  <si>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</si>
  <si>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</si>
  <si>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</si>
  <si>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</si>
  <si>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</si>
  <si>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</si>
  <si>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</si>
  <si>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</si>
  <si>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</si>
  <si>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</si>
  <si>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</si>
  <si>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</si>
  <si>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</si>
  <si>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</si>
  <si>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</si>
  <si>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</si>
  <si>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</si>
  <si>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</si>
  <si>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</si>
  <si>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</si>
  <si>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</si>
  <si>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</si>
  <si>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</si>
  <si>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</si>
  <si>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</si>
  <si>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</si>
  <si>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</si>
  <si>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</si>
  <si>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</si>
  <si>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</si>
  <si>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</si>
  <si>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</si>
  <si>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</si>
  <si>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</si>
  <si>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</si>
  <si>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</si>
  <si>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</si>
  <si>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</si>
  <si>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</si>
  <si>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</si>
  <si>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</si>
  <si>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</si>
  <si>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</si>
  <si>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</si>
  <si>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</si>
  <si>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</si>
  <si>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</si>
  <si>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</si>
  <si>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</si>
  <si>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</si>
  <si>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</si>
  <si>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</si>
  <si>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</si>
  <si>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</si>
  <si>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</si>
  <si>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</si>
  <si>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</si>
  <si>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</si>
  <si>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</si>
  <si>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</si>
  <si>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</si>
  <si>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</si>
  <si>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</si>
  <si>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</si>
  <si>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</si>
  <si>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</si>
  <si>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</si>
  <si>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</si>
  <si>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</si>
  <si>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</si>
  <si>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</si>
  <si>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</si>
  <si>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</si>
  <si>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</si>
  <si>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</si>
  <si>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</si>
  <si>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</si>
  <si>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</si>
  <si>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</si>
  <si>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</si>
  <si>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</si>
  <si>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</si>
  <si>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</si>
  <si>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</si>
  <si>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</si>
  <si>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</si>
  <si>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</si>
  <si>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</si>
  <si>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</si>
  <si>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</si>
  <si>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</si>
  <si>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</si>
  <si>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</si>
  <si>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</si>
  <si>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</si>
  <si>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</si>
  <si>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</si>
  <si>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</si>
  <si>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</si>
  <si>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</si>
  <si>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</si>
  <si>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</si>
  <si>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</si>
  <si>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</si>
  <si>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</si>
  <si>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</si>
  <si>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</si>
  <si>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</si>
  <si>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</si>
  <si>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</si>
  <si>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</si>
  <si>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</si>
  <si>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</si>
  <si>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</si>
  <si>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</si>
  <si>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</si>
  <si>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</si>
  <si>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</si>
  <si>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</si>
  <si>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</si>
  <si>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</si>
  <si>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</si>
  <si>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</si>
  <si>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</si>
  <si>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</si>
  <si>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</si>
  <si>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</si>
  <si>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</si>
  <si>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</si>
  <si>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</si>
  <si>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</si>
  <si>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</si>
  <si>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</si>
  <si>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</si>
  <si>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</si>
  <si>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</si>
  <si>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</si>
  <si>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</si>
  <si>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</si>
  <si>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</si>
  <si>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</si>
  <si>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</si>
  <si>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</si>
  <si>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</si>
  <si>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</si>
  <si>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</si>
  <si>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</si>
  <si>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</si>
  <si>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</si>
  <si>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</si>
  <si>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</si>
  <si>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</si>
  <si>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</si>
  <si>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</si>
  <si>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</si>
  <si>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</si>
  <si>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</si>
  <si>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</si>
  <si>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</si>
  <si>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</si>
  <si>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</si>
  <si>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</si>
  <si>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</si>
  <si>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</si>
  <si>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</si>
  <si>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</si>
  <si>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</si>
  <si>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</si>
  <si>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</si>
  <si>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</si>
  <si>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</si>
  <si>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</si>
  <si>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</si>
  <si>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</si>
  <si>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</si>
  <si>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</si>
  <si>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</si>
  <si>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</si>
  <si>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</si>
  <si>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</si>
  <si>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</si>
  <si>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</si>
  <si>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</si>
  <si>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</si>
  <si>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</si>
  <si>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</si>
  <si>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</si>
  <si>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</si>
  <si>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</si>
  <si>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</si>
  <si>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</si>
  <si>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</si>
  <si>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</si>
  <si>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</si>
  <si>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</si>
  <si>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</si>
  <si>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</si>
  <si>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</si>
  <si>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</si>
  <si>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</si>
  <si>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</si>
  <si>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</si>
  <si>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</si>
  <si>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</si>
  <si>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</si>
  <si>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</si>
  <si>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</si>
  <si>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</si>
  <si>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</si>
  <si>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</si>
  <si>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</si>
  <si>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</si>
  <si>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</si>
  <si>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</si>
  <si>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</si>
  <si>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</si>
  <si>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</si>
  <si>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</si>
  <si>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</si>
  <si>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</si>
  <si>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</si>
  <si>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</si>
  <si>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</si>
  <si>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</si>
  <si>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</si>
  <si>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</si>
  <si>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</si>
  <si>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</si>
  <si>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</si>
  <si>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</si>
  <si>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</si>
  <si>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</si>
  <si>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</si>
  <si>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</si>
  <si>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</si>
  <si>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</si>
  <si>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</si>
  <si>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</si>
  <si>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</si>
  <si>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</si>
  <si>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</si>
  <si>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</si>
  <si>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</si>
  <si>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</si>
  <si>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</si>
  <si>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</si>
  <si>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</si>
  <si>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</si>
  <si>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</si>
  <si>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</si>
  <si>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</si>
  <si>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</si>
  <si>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</si>
  <si>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</si>
  <si>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</si>
  <si>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</si>
  <si>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</si>
  <si>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</si>
  <si>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</si>
  <si>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</si>
  <si>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</si>
  <si>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</si>
  <si>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</si>
  <si>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</si>
  <si>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</si>
  <si>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</si>
  <si>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</si>
  <si>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</si>
  <si>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</si>
  <si>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</si>
  <si>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</si>
  <si>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</si>
  <si>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</si>
  <si>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</si>
  <si>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</si>
  <si>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</si>
  <si>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</si>
  <si>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</si>
  <si>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</si>
  <si>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</si>
  <si>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</si>
  <si>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</si>
  <si>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</si>
  <si>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</si>
  <si>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</si>
  <si>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</si>
  <si>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</si>
  <si>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</si>
  <si>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</si>
  <si>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</si>
  <si>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</si>
  <si>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</si>
  <si>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</si>
  <si>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</si>
  <si>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</si>
  <si>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</si>
  <si>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</si>
  <si>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</si>
  <si>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</si>
  <si>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</si>
  <si>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</si>
  <si>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</si>
  <si>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</si>
  <si>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</si>
  <si>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</si>
  <si>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</si>
  <si>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</si>
  <si>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</si>
  <si>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</si>
  <si>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</si>
  <si>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</si>
  <si>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</si>
  <si>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</si>
  <si>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</si>
  <si>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</si>
  <si>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</si>
  <si>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</si>
  <si>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</si>
  <si>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</si>
  <si>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</si>
  <si>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</si>
  <si>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</si>
  <si>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</si>
  <si>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</si>
  <si>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</si>
  <si>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</si>
  <si>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</si>
  <si>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</si>
  <si>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</si>
  <si>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</si>
  <si>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</si>
  <si>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</si>
  <si>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</si>
  <si>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</si>
  <si>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</si>
  <si>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</si>
  <si>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</si>
  <si>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</si>
  <si>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</si>
  <si>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</si>
  <si>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</si>
  <si>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</si>
  <si>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</si>
  <si>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</si>
  <si>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</si>
  <si>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</si>
  <si>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</si>
  <si>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</si>
  <si>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</si>
  <si>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</si>
  <si>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</si>
  <si>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</si>
  <si>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</si>
  <si>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</si>
  <si>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</si>
  <si>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</si>
  <si>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</si>
  <si>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</si>
  <si>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</si>
  <si>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</si>
  <si>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</si>
  <si>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</si>
  <si>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</si>
  <si>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</si>
  <si>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</si>
  <si>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</si>
  <si>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</si>
  <si>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</si>
  <si>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</si>
  <si>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</si>
  <si>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</si>
  <si>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</si>
  <si>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</si>
  <si>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</si>
  <si>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</si>
  <si>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</si>
  <si>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</si>
  <si>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</si>
  <si>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</si>
  <si>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</si>
  <si>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</si>
  <si>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</si>
  <si>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</si>
  <si>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</si>
  <si>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</si>
  <si>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</si>
  <si>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</si>
  <si>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</si>
  <si>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</si>
  <si>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</si>
  <si>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</si>
  <si>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</si>
  <si>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</si>
  <si>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</si>
  <si>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</si>
  <si>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</si>
  <si>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</si>
  <si>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</si>
  <si>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</si>
  <si>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</si>
  <si>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</si>
  <si>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</si>
  <si>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</si>
  <si>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</si>
  <si>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</si>
  <si>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</si>
  <si>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</si>
  <si>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</si>
  <si>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</si>
  <si>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</si>
  <si>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</si>
  <si>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</si>
  <si>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</si>
  <si>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</si>
  <si>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</si>
  <si>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</si>
  <si>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</si>
  <si>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</si>
  <si>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</si>
  <si>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</si>
  <si>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</si>
  <si>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</si>
  <si>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</si>
  <si>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</si>
  <si>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</si>
  <si>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</si>
  <si>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</si>
  <si>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</si>
  <si>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</si>
  <si>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</si>
  <si>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</si>
  <si>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</si>
  <si>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</si>
  <si>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</si>
  <si>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</si>
  <si>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</si>
  <si>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</si>
  <si>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</si>
  <si>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</si>
  <si>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</si>
  <si>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</si>
  <si>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</si>
  <si>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</si>
  <si>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</si>
  <si>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</si>
  <si>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</si>
  <si>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</si>
  <si>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</si>
  <si>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</si>
  <si>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</si>
  <si>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</si>
  <si>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</si>
  <si>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</si>
  <si>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</si>
  <si>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</si>
  <si>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</si>
  <si>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</si>
  <si>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</si>
  <si>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</si>
  <si>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</si>
  <si>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</si>
  <si>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</si>
  <si>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</si>
  <si>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</si>
  <si>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</si>
  <si>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</si>
  <si>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</si>
  <si>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</si>
  <si>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</si>
  <si>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</si>
  <si>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</si>
  <si>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</si>
  <si>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</si>
  <si>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</si>
  <si>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</si>
  <si>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</si>
  <si>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</si>
  <si>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</si>
  <si>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</si>
  <si>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</si>
  <si>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</si>
  <si>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</si>
  <si>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</si>
  <si>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</si>
  <si>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</si>
  <si>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</si>
  <si>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</si>
  <si>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</si>
  <si>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</si>
  <si>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</si>
  <si>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</si>
  <si>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</si>
  <si>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</si>
  <si>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</si>
  <si>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</si>
  <si>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</si>
  <si>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</si>
  <si>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</si>
  <si>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</si>
  <si>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</si>
  <si>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</si>
  <si>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</si>
  <si>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</si>
  <si>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</si>
  <si>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</si>
  <si>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</si>
  <si>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</si>
  <si>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</si>
  <si>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</si>
  <si>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</si>
  <si>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</si>
  <si>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</si>
  <si>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</si>
  <si>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</si>
  <si>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</si>
  <si>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</si>
  <si>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</si>
  <si>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</si>
  <si>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</si>
  <si>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</si>
  <si>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</si>
  <si>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</si>
  <si>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</si>
  <si>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</si>
  <si>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</si>
  <si>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</si>
  <si>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</si>
  <si>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</si>
  <si>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</si>
  <si>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</si>
  <si>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</si>
  <si>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</si>
  <si>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</si>
  <si>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</si>
  <si>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</si>
  <si>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</si>
  <si>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</si>
  <si>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</si>
  <si>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</si>
  <si>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</si>
  <si>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</si>
  <si>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</si>
  <si>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</si>
  <si>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</si>
  <si>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</si>
  <si>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</si>
  <si>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</si>
  <si>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</si>
  <si>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</si>
  <si>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</si>
  <si>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</si>
  <si>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</si>
  <si>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</si>
  <si>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</si>
  <si>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</si>
  <si>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</si>
  <si>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</si>
  <si>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</si>
  <si>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</si>
  <si>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</si>
  <si>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</si>
  <si>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</si>
  <si>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</si>
  <si>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</si>
  <si>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</si>
  <si>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</si>
  <si>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</si>
  <si>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</si>
  <si>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</si>
  <si>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</si>
  <si>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</si>
  <si>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</si>
  <si>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</si>
  <si>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</si>
  <si>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</si>
  <si>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</si>
  <si>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</si>
  <si>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</si>
  <si>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</si>
  <si>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</si>
  <si>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</si>
  <si>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</si>
  <si>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</si>
  <si>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</si>
  <si>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</si>
  <si>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</si>
  <si>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</si>
  <si>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</si>
  <si>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</si>
  <si>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</si>
  <si>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</si>
  <si>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</si>
  <si>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</si>
  <si>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</si>
  <si>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</si>
  <si>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</si>
  <si>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</si>
  <si>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</si>
  <si>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</si>
  <si>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</si>
  <si>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</si>
  <si>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</si>
  <si>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</si>
  <si>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</si>
  <si>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</si>
  <si>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</si>
  <si>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</si>
  <si>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</si>
  <si>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</si>
  <si>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</si>
  <si>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</si>
  <si>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</si>
  <si>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</si>
  <si>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</si>
  <si>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</si>
  <si>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</si>
  <si>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</si>
  <si>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</si>
  <si>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</si>
  <si>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</si>
  <si>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</si>
  <si>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</si>
  <si>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</si>
  <si>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</si>
  <si>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</si>
  <si>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</si>
  <si>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</si>
  <si>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</si>
  <si>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</si>
  <si>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</si>
  <si>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</si>
  <si>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</si>
  <si>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</si>
  <si>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</si>
  <si>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</si>
  <si>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</si>
  <si>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</si>
  <si>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</si>
  <si>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</si>
  <si>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</si>
  <si>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</si>
  <si>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</si>
  <si>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</si>
  <si>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</si>
  <si>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</si>
  <si>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</si>
  <si>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</si>
  <si>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</si>
  <si>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</si>
  <si>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</si>
  <si>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</si>
  <si>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</si>
  <si>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</si>
  <si>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</si>
  <si>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</si>
  <si>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</si>
  <si>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</si>
  <si>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</si>
  <si>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</si>
  <si>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</si>
  <si>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</si>
  <si>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</si>
  <si>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</si>
  <si>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</si>
  <si>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</si>
  <si>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</si>
  <si>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</si>
  <si>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</si>
  <si>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</si>
  <si>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</si>
  <si>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</si>
  <si>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</si>
  <si>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</si>
  <si>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</si>
  <si>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</si>
  <si>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</si>
  <si>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</si>
  <si>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</si>
  <si>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</si>
  <si>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</si>
  <si>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</si>
  <si>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</si>
  <si>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</si>
  <si>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</si>
  <si>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</si>
  <si>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</si>
  <si>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</si>
  <si>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</si>
  <si>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</si>
  <si>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</si>
  <si>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</si>
  <si>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</si>
  <si>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</si>
  <si>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</si>
  <si>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</si>
  <si>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</si>
  <si>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</si>
  <si>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</si>
  <si>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</si>
  <si>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</si>
  <si>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</si>
  <si>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</si>
  <si>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</si>
  <si>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</si>
  <si>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</si>
  <si>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</si>
  <si>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</si>
  <si>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</si>
  <si>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</si>
  <si>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</si>
  <si>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</si>
  <si>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</si>
  <si>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</si>
  <si>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</si>
  <si>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</si>
  <si>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</si>
  <si>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</si>
  <si>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</si>
  <si>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</si>
  <si>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</si>
  <si>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</si>
  <si>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</si>
  <si>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</si>
  <si>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</si>
  <si>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</si>
  <si>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</si>
  <si>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</si>
  <si>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</si>
  <si>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</si>
  <si>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</si>
  <si>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</si>
  <si>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</si>
  <si>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</si>
  <si>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</si>
  <si>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</si>
  <si>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</si>
  <si>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</si>
  <si>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</si>
  <si>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</si>
  <si>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</si>
  <si>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</si>
  <si>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</si>
  <si>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</si>
  <si>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</si>
  <si>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</si>
  <si>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</si>
  <si>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</si>
  <si>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</si>
  <si>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</si>
  <si>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</si>
  <si>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</si>
  <si>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</si>
  <si>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</si>
  <si>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</si>
  <si>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</si>
  <si>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</si>
  <si>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</si>
  <si>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</si>
  <si>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</si>
  <si>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</si>
  <si>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</si>
  <si>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</si>
  <si>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</si>
  <si>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</si>
  <si>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</si>
  <si>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</si>
  <si>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</si>
  <si>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</si>
  <si>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</si>
  <si>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</si>
  <si>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</si>
  <si>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</si>
  <si>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</si>
  <si>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</si>
  <si>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</si>
  <si>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</si>
  <si>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</si>
  <si>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</si>
  <si>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</si>
  <si>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</si>
  <si>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</si>
  <si>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</si>
  <si>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</si>
  <si>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</si>
  <si>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</si>
  <si>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</si>
  <si>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</si>
  <si>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</si>
  <si>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</si>
  <si>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</si>
  <si>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</si>
  <si>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</si>
  <si>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</si>
  <si>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</si>
  <si>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</si>
  <si>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</si>
  <si>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</si>
  <si>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</si>
  <si>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</si>
  <si>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</si>
  <si>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</si>
  <si>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</si>
  <si>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</si>
  <si>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</si>
  <si>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</si>
  <si>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</si>
  <si>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</si>
  <si>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</si>
  <si>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</si>
  <si>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</si>
  <si>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</si>
  <si>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</si>
  <si>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</si>
  <si>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</si>
  <si>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</si>
  <si>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</si>
  <si>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</si>
  <si>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</si>
  <si>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</si>
  <si>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</si>
  <si>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</si>
  <si>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</si>
  <si>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</si>
  <si>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</si>
  <si>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</si>
  <si>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</si>
  <si>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</si>
  <si>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</si>
  <si>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</si>
  <si>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</si>
  <si>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</si>
  <si>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</si>
  <si>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</si>
  <si>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</si>
  <si>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</si>
  <si>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</si>
  <si>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</si>
  <si>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</si>
  <si>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</si>
  <si>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</si>
  <si>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</si>
  <si>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</si>
  <si>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</si>
  <si>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</si>
  <si>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</si>
  <si>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</si>
  <si>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</si>
  <si>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</si>
  <si>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</si>
  <si>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</si>
  <si>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</si>
  <si>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</si>
  <si>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</si>
  <si>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</si>
  <si>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</si>
  <si>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</si>
  <si>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</si>
  <si>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</si>
  <si>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</si>
  <si>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</si>
  <si>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</si>
  <si>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</si>
  <si>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</si>
  <si>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</si>
  <si>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</si>
  <si>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</si>
  <si>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</si>
  <si>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</si>
  <si>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</si>
  <si>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</si>
  <si>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</si>
  <si>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</si>
  <si>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</si>
  <si>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</si>
  <si>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</si>
  <si>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</si>
  <si>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</si>
  <si>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</si>
  <si>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</si>
  <si>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</si>
  <si>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</si>
  <si>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</si>
  <si>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</si>
  <si>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</si>
  <si>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</si>
  <si>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</si>
  <si>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</si>
  <si>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</si>
  <si>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</si>
  <si>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</si>
  <si>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</si>
  <si>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</si>
  <si>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</si>
  <si>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</si>
  <si>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</si>
  <si>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</si>
  <si>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</si>
  <si>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</si>
  <si>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</si>
  <si>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</si>
  <si>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</si>
  <si>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</si>
  <si>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</si>
  <si>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</si>
  <si>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</si>
  <si>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</si>
  <si>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</si>
  <si>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</si>
  <si>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</si>
  <si>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</si>
  <si>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</si>
  <si>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</si>
  <si>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</si>
  <si>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</si>
  <si>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</si>
  <si>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</si>
  <si>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</si>
  <si>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</si>
  <si>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</si>
  <si>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</si>
  <si>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</si>
  <si>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</si>
  <si>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</si>
  <si>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</si>
  <si>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</si>
  <si>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</si>
  <si>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</si>
  <si>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</si>
  <si>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</si>
  <si>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</si>
  <si>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</si>
  <si>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</si>
  <si>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</si>
  <si>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</si>
  <si>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</si>
  <si>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</si>
  <si>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</si>
  <si>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</si>
  <si>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</si>
  <si>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</si>
  <si>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</si>
  <si>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</si>
  <si>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</si>
  <si>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</si>
  <si>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</si>
  <si>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</si>
  <si>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</si>
  <si>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</si>
  <si>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</si>
  <si>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</si>
  <si>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</si>
  <si>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</si>
  <si>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</si>
  <si>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</si>
  <si>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</si>
  <si>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</si>
  <si>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</si>
  <si>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</si>
  <si>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</si>
  <si>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</si>
  <si>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</si>
  <si>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</si>
  <si>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</si>
  <si>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</si>
  <si>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</si>
  <si>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</si>
  <si>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</si>
  <si>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</si>
  <si>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</si>
  <si>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</si>
  <si>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</si>
  <si>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</si>
  <si>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</si>
  <si>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</si>
  <si>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</si>
  <si>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</si>
  <si>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</si>
  <si>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</si>
  <si>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</si>
  <si>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</si>
  <si>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</si>
  <si>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</si>
  <si>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</si>
  <si>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</si>
  <si>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</si>
  <si>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</si>
  <si>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</si>
  <si>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</si>
  <si>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</si>
  <si>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</si>
  <si>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</si>
  <si>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</si>
  <si>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</si>
  <si>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</si>
  <si>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</si>
  <si>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</si>
  <si>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</si>
  <si>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</si>
  <si>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</si>
  <si>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</si>
  <si>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</si>
  <si>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</si>
  <si>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</si>
  <si>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</si>
  <si>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</si>
  <si>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</si>
  <si>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</si>
  <si>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</si>
  <si>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</si>
  <si>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</si>
  <si>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</si>
  <si>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</si>
  <si>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</si>
  <si>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</si>
  <si>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</si>
  <si>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</si>
  <si>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</si>
  <si>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</si>
  <si>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</si>
  <si>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</si>
  <si>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</si>
  <si>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</si>
  <si>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</si>
  <si>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</si>
  <si>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</si>
  <si>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</si>
  <si>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</si>
  <si>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</si>
  <si>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</si>
  <si>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</si>
  <si>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</si>
  <si>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</si>
  <si>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</si>
  <si>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</si>
  <si>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</si>
  <si>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</si>
  <si>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</si>
  <si>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</si>
  <si>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</si>
  <si>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</si>
  <si>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</si>
  <si>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</si>
  <si>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</si>
  <si>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</si>
  <si>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</si>
  <si>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</si>
  <si>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</si>
  <si>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</si>
  <si>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</si>
  <si>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</si>
  <si>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</si>
  <si>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</si>
  <si>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</si>
  <si>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</si>
  <si>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</si>
  <si>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</si>
  <si>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</si>
  <si>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</si>
  <si>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</si>
  <si>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</si>
  <si>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</si>
  <si>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</si>
  <si>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</si>
  <si>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</si>
  <si>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</si>
  <si>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</si>
  <si>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</si>
  <si>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</si>
  <si>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</si>
  <si>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</si>
  <si>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</si>
  <si>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</si>
  <si>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</si>
  <si>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</si>
  <si>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</si>
  <si>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</si>
  <si>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</si>
  <si>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</si>
  <si>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</si>
  <si>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</si>
  <si>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</si>
  <si>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</si>
  <si>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</si>
  <si>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</si>
  <si>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</si>
  <si>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</si>
  <si>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</si>
  <si>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</si>
  <si>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</si>
  <si>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</si>
  <si>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</si>
  <si>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</si>
  <si>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</si>
  <si>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</si>
  <si>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</si>
  <si>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</si>
  <si>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</si>
  <si>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</si>
  <si>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</si>
  <si>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</si>
  <si>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</si>
  <si>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</si>
  <si>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</si>
  <si>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</si>
  <si>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</si>
  <si>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</si>
  <si>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</si>
  <si>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</si>
  <si>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</si>
  <si>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</si>
  <si>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</si>
  <si>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</si>
  <si>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</si>
  <si>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</si>
  <si>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</si>
  <si>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</si>
  <si>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</si>
  <si>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</si>
  <si>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</si>
  <si>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</si>
  <si>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</si>
  <si>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</si>
  <si>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</si>
  <si>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</si>
  <si>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</si>
  <si>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</si>
  <si>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</si>
  <si>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</si>
  <si>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</si>
  <si>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</si>
  <si>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</si>
  <si>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</si>
  <si>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</si>
  <si>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</si>
  <si>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</si>
  <si>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</si>
  <si>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</si>
  <si>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</si>
  <si>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</si>
  <si>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</si>
  <si>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</si>
  <si>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</si>
  <si>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</si>
  <si>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</si>
  <si>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</si>
  <si>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</si>
  <si>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</si>
  <si>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</si>
  <si>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</si>
  <si>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</si>
  <si>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</si>
  <si>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</si>
  <si>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</si>
  <si>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</si>
  <si>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</si>
  <si>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</si>
  <si>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</si>
  <si>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</si>
  <si>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</si>
  <si>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</si>
  <si>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</si>
  <si>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</si>
  <si>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</si>
  <si>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</si>
  <si>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</si>
  <si>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</si>
  <si>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</si>
  <si>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</si>
  <si>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</si>
  <si>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</si>
  <si>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</si>
  <si>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</si>
  <si>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</si>
  <si>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</si>
  <si>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</si>
  <si>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</si>
  <si>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</si>
  <si>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</si>
  <si>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</si>
  <si>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</si>
  <si>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</si>
  <si>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</si>
  <si>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</si>
  <si>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</si>
  <si>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</si>
  <si>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</si>
  <si>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</si>
  <si>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</si>
  <si>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</si>
  <si>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</si>
  <si>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</si>
  <si>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</si>
  <si>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</si>
  <si>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</si>
  <si>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</si>
  <si>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</si>
  <si>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</si>
  <si>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</si>
  <si>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</si>
  <si>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</si>
  <si>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</si>
  <si>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</si>
  <si>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</si>
  <si>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</si>
  <si>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</si>
  <si>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</si>
  <si>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</si>
  <si>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</si>
  <si>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</si>
  <si>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</si>
  <si>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</si>
  <si>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</si>
  <si>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</si>
  <si>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</si>
  <si>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</si>
  <si>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</si>
  <si>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</si>
  <si>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</si>
  <si>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</si>
  <si>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</si>
  <si>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</si>
  <si>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</si>
  <si>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</si>
  <si>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</si>
  <si>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</si>
  <si>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</si>
  <si>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</si>
  <si>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</si>
  <si>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</si>
  <si>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</si>
  <si>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</si>
  <si>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</si>
  <si>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</si>
  <si>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</si>
  <si>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</si>
  <si>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</si>
  <si>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</si>
  <si>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</si>
  <si>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</si>
  <si>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</si>
  <si>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</si>
  <si>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</si>
  <si>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</si>
  <si>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</si>
  <si>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</si>
  <si>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</si>
  <si>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</si>
  <si>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</si>
  <si>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</si>
  <si>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</si>
  <si>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</si>
  <si>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</si>
  <si>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</si>
  <si>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</si>
  <si>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</si>
  <si>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</si>
  <si>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</si>
  <si>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</si>
  <si>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</si>
  <si>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</si>
  <si>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</si>
  <si>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</si>
  <si>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</si>
  <si>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</si>
  <si>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</si>
  <si>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</si>
  <si>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</si>
  <si>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</si>
  <si>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</si>
  <si>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</si>
  <si>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</si>
  <si>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</si>
  <si>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</si>
  <si>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</si>
  <si>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</si>
  <si>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</si>
  <si>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</si>
  <si>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</si>
  <si>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</si>
  <si>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</si>
  <si>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</si>
  <si>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</si>
  <si>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</si>
  <si>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</si>
  <si>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</si>
  <si>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</si>
  <si>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</si>
  <si>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</si>
  <si>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</si>
  <si>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</si>
  <si>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</si>
  <si>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</si>
  <si>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</si>
  <si>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</si>
  <si>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</si>
  <si>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</si>
  <si>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</si>
  <si>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</si>
  <si>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</si>
  <si>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</si>
  <si>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</si>
  <si>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</si>
  <si>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</si>
  <si>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</si>
  <si>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</si>
  <si>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</si>
  <si>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</si>
  <si>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</si>
  <si>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</si>
  <si>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</si>
  <si>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</si>
  <si>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</si>
  <si>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</si>
  <si>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</si>
  <si>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</si>
  <si>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</si>
  <si>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</si>
  <si>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</si>
  <si>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</si>
  <si>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</si>
  <si>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</si>
  <si>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</si>
  <si>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</si>
  <si>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</si>
  <si>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</si>
  <si>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</si>
  <si>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</si>
  <si>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</si>
  <si>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</si>
  <si>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</si>
  <si>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</si>
  <si>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</si>
  <si>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</si>
  <si>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</si>
  <si>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</si>
  <si>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</si>
  <si>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</si>
  <si>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</si>
  <si>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</si>
  <si>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</si>
  <si>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</si>
  <si>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</si>
  <si>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</si>
  <si>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</si>
  <si>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</si>
  <si>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</si>
  <si>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</si>
  <si>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</si>
  <si>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</si>
  <si>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</si>
  <si>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</si>
  <si>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</si>
  <si>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</si>
  <si>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</si>
  <si>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</si>
  <si>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</si>
  <si>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</si>
  <si>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</si>
  <si>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</si>
  <si>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</si>
  <si>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</si>
  <si>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</si>
  <si>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</si>
  <si>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</si>
  <si>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</si>
  <si>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</si>
  <si>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</si>
  <si>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</si>
  <si>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</si>
  <si>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</si>
  <si>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</si>
  <si>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</si>
  <si>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</si>
  <si>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</si>
  <si>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</si>
  <si>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</si>
  <si>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</si>
  <si>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</si>
  <si>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</si>
  <si>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</si>
  <si>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</si>
  <si>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</si>
  <si>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</si>
  <si>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</si>
  <si>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</si>
  <si>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</si>
  <si>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</si>
  <si>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</si>
  <si>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</si>
  <si>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</si>
  <si>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</si>
  <si>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</si>
  <si>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</si>
  <si>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</si>
  <si>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</si>
  <si>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</si>
  <si>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</si>
  <si>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</si>
  <si>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</si>
  <si>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</si>
  <si>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</si>
  <si>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</si>
  <si>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</si>
  <si>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</si>
  <si>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</si>
  <si>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</si>
  <si>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</si>
  <si>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</si>
  <si>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</si>
  <si>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</si>
  <si>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</si>
  <si>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</si>
  <si>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</si>
  <si>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</si>
  <si>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</si>
  <si>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</si>
  <si>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</si>
  <si>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</si>
  <si>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</si>
  <si>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</si>
  <si>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</si>
  <si>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</si>
  <si>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</si>
  <si>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</si>
  <si>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</si>
  <si>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</si>
  <si>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</si>
  <si>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</si>
  <si>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</si>
  <si>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</si>
  <si>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</si>
  <si>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</si>
  <si>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</si>
  <si>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</si>
  <si>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</si>
  <si>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</si>
  <si>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</si>
  <si>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</si>
  <si>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</si>
  <si>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</si>
  <si>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</si>
  <si>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</si>
  <si>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</si>
  <si>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</si>
  <si>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</si>
  <si>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</si>
  <si>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</si>
  <si>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</si>
  <si>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</si>
  <si>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</si>
  <si>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</si>
  <si>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</si>
  <si>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</si>
  <si>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</si>
  <si>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</si>
  <si>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</si>
  <si>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</si>
  <si>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</si>
  <si>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</si>
  <si>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</si>
  <si>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</si>
  <si>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</si>
  <si>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</si>
  <si>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</si>
  <si>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</si>
  <si>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</si>
  <si>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</si>
  <si>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</si>
  <si>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</si>
  <si>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</si>
  <si>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</si>
  <si>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</si>
  <si>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</si>
  <si>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</si>
  <si>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</si>
  <si>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</si>
  <si>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</si>
  <si>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</si>
  <si>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</si>
  <si>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</si>
  <si>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</si>
  <si>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</si>
  <si>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</si>
  <si>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</si>
  <si>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</si>
  <si>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</si>
  <si>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</si>
  <si>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</si>
  <si>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</si>
  <si>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</si>
  <si>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</si>
  <si>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</si>
  <si>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</si>
  <si>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</si>
  <si>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</si>
  <si>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</si>
  <si>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</si>
  <si>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</si>
  <si>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</si>
  <si>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</si>
  <si>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</si>
  <si>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</si>
  <si>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</si>
  <si>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</si>
  <si>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</si>
  <si>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</si>
  <si>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</si>
  <si>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</si>
  <si>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</si>
  <si>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</si>
  <si>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</si>
  <si>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</si>
  <si>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</si>
  <si>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</si>
  <si>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</si>
  <si>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</si>
  <si>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</si>
  <si>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</si>
  <si>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</si>
  <si>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</si>
  <si>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</si>
  <si>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</si>
  <si>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</si>
  <si>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</si>
  <si>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</si>
  <si>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</si>
  <si>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</si>
  <si>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</si>
  <si>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</si>
  <si>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</si>
  <si>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</si>
  <si>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</si>
  <si>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</si>
  <si>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</si>
  <si>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</si>
  <si>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</si>
  <si>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</si>
  <si>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</si>
  <si>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</si>
  <si>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</si>
  <si>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</si>
  <si>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</si>
  <si>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</si>
  <si>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</si>
  <si>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</si>
  <si>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</si>
  <si>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</si>
  <si>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</si>
  <si>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</si>
  <si>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</si>
  <si>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</si>
  <si>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</si>
  <si>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</si>
  <si>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</si>
  <si>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</si>
  <si>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</si>
  <si>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</si>
  <si>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</si>
  <si>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</si>
  <si>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</si>
  <si>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</si>
  <si>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</si>
  <si>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</si>
  <si>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</si>
  <si>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</si>
  <si>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</si>
  <si>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</si>
  <si>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</si>
  <si>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</si>
  <si>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</si>
  <si>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</si>
  <si>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</si>
  <si>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</si>
  <si>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</si>
  <si>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</si>
  <si>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</si>
  <si>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</si>
  <si>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</si>
  <si>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</si>
  <si>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</si>
  <si>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</si>
  <si>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</si>
  <si>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</si>
  <si>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</si>
  <si>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</si>
  <si>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</si>
  <si>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</si>
  <si>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</si>
  <si>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</si>
  <si>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</si>
  <si>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</si>
  <si>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</si>
  <si>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</si>
  <si>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</si>
  <si>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</si>
  <si>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</si>
  <si>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</si>
  <si>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</si>
  <si>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</si>
  <si>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</si>
  <si>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</si>
  <si>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</si>
  <si>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</si>
  <si>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</si>
  <si>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</si>
  <si>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</si>
  <si>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</si>
  <si>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</si>
  <si>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</si>
  <si>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</si>
  <si>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</si>
  <si>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</si>
  <si>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</si>
  <si>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</si>
  <si>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</si>
  <si>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</si>
  <si>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</si>
  <si>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</si>
  <si>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</si>
  <si>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</si>
  <si>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</si>
  <si>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</si>
  <si>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</si>
  <si>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</si>
  <si>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</si>
  <si>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</si>
  <si>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</si>
  <si>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</si>
  <si>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</si>
  <si>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</si>
  <si>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</si>
  <si>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</si>
  <si>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</si>
  <si>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</si>
  <si>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</si>
  <si>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</si>
  <si>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</si>
  <si>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</si>
  <si>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</si>
  <si>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</si>
  <si>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</si>
  <si>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</si>
  <si>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</si>
  <si>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</si>
  <si>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</si>
  <si>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</si>
  <si>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</si>
  <si>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</si>
  <si>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</si>
  <si>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</si>
  <si>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</si>
  <si>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</si>
  <si>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</si>
  <si>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</si>
  <si>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</si>
  <si>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</si>
  <si>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</si>
  <si>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</si>
  <si>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</si>
  <si>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</si>
  <si>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</si>
  <si>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</si>
  <si>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</si>
  <si>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</si>
  <si>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</si>
  <si>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</si>
  <si>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</si>
  <si>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</si>
  <si>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</si>
  <si>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</si>
  <si>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</si>
  <si>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</si>
  <si>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</si>
  <si>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</si>
  <si>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</si>
  <si>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</si>
  <si>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</si>
  <si>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</si>
  <si>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</si>
  <si>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</si>
  <si>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</si>
  <si>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</si>
  <si>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</si>
  <si>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</si>
  <si>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</si>
  <si>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</si>
  <si>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</si>
  <si>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</si>
  <si>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</si>
  <si>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</si>
  <si>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</si>
  <si>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</si>
  <si>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</si>
  <si>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</si>
  <si>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</si>
  <si>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</si>
  <si>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</si>
  <si>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</si>
  <si>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</si>
  <si>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</si>
  <si>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</si>
  <si>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</si>
  <si>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</si>
  <si>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</si>
  <si>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</si>
  <si>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</si>
  <si>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</si>
  <si>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</si>
  <si>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</si>
  <si>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</si>
  <si>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</si>
  <si>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</si>
  <si>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</si>
  <si>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</si>
  <si>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</si>
  <si>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</si>
  <si>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</si>
  <si>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</si>
  <si>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</si>
  <si>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</si>
  <si>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</si>
  <si>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</si>
  <si>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</si>
  <si>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</si>
  <si>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</si>
  <si>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</si>
  <si>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</si>
  <si>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</si>
  <si>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</si>
  <si>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</si>
  <si>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</si>
  <si>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</si>
  <si>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</si>
  <si>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</si>
  <si>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</si>
  <si>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</si>
  <si>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</si>
  <si>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</si>
  <si>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</si>
  <si>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</si>
  <si>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</si>
  <si>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</si>
  <si>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</si>
  <si>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</si>
  <si>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</si>
  <si>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</si>
  <si>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</si>
  <si>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</si>
  <si>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</si>
  <si>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</si>
  <si>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</si>
  <si>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</si>
  <si>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</si>
  <si>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</si>
  <si>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</si>
  <si>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</si>
  <si>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</si>
  <si>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</si>
  <si>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</si>
  <si>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</si>
  <si>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</si>
  <si>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</si>
  <si>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</si>
  <si>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</si>
  <si>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</si>
  <si>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</si>
  <si>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</si>
  <si>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</si>
  <si>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</si>
  <si>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</si>
  <si>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</si>
  <si>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</si>
  <si>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</si>
  <si>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</si>
  <si>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</si>
  <si>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</si>
  <si>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</si>
  <si>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</si>
  <si>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</si>
  <si>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</si>
  <si>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</si>
  <si>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</si>
  <si>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</si>
  <si>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</si>
  <si>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</si>
  <si>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</si>
  <si>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</si>
  <si>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</si>
  <si>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</si>
  <si>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</si>
  <si>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</si>
  <si>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</si>
  <si>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</si>
  <si>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</si>
  <si>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</si>
  <si>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</si>
  <si>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</si>
  <si>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</si>
  <si>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</si>
  <si>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</si>
  <si>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</si>
  <si>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</si>
  <si>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</si>
  <si>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</si>
  <si>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</si>
  <si>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</si>
  <si>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</si>
  <si>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</si>
  <si>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</si>
  <si>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</si>
  <si>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</si>
  <si>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</si>
  <si>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</si>
  <si>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</si>
  <si>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</si>
  <si>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</si>
  <si>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</si>
  <si>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</si>
  <si>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</si>
  <si>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</si>
  <si>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</si>
  <si>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</si>
  <si>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</si>
  <si>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</si>
  <si>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</si>
  <si>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</si>
  <si>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</si>
  <si>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</si>
  <si>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</si>
  <si>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</si>
  <si>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</si>
  <si>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</si>
  <si>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</si>
  <si>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</si>
  <si>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</si>
  <si>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</si>
  <si>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</si>
  <si>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</si>
  <si>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</si>
  <si>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</si>
  <si>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</si>
  <si>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</si>
  <si>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</si>
  <si>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</si>
  <si>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</si>
  <si>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</si>
  <si>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</si>
  <si>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</si>
  <si>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</si>
  <si>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</si>
  <si>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</si>
  <si>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</si>
  <si>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</si>
  <si>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</si>
  <si>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</si>
  <si>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</si>
  <si>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</si>
  <si>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</si>
  <si>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</si>
  <si>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</si>
  <si>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</si>
  <si>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</si>
  <si>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</si>
  <si>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</si>
  <si>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</si>
  <si>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</si>
  <si>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</si>
  <si>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</si>
  <si>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</si>
  <si>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</si>
  <si>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</si>
  <si>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</si>
  <si>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</si>
  <si>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</si>
  <si>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</si>
  <si>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</si>
  <si>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</si>
  <si>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</si>
  <si>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</si>
  <si>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</si>
  <si>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</si>
  <si>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</si>
  <si>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</si>
  <si>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</si>
  <si>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</si>
  <si>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</si>
  <si>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</si>
  <si>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</si>
  <si>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</si>
  <si>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</si>
  <si>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</si>
  <si>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</si>
  <si>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</si>
  <si>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</si>
  <si>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</si>
  <si>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</si>
  <si>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</si>
  <si>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</si>
  <si>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</si>
  <si>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</si>
  <si>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</si>
  <si>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</si>
  <si>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</si>
  <si>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</si>
  <si>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</si>
  <si>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</si>
  <si>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</si>
  <si>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</si>
  <si>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</si>
  <si>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</si>
  <si>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</si>
  <si>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</si>
  <si>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</si>
  <si>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</si>
  <si>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</si>
  <si>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</si>
  <si>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</si>
  <si>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</si>
  <si>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</si>
  <si>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</si>
  <si>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</si>
  <si>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</si>
  <si>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</si>
  <si>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</si>
  <si>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</si>
  <si>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</si>
  <si>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</si>
  <si>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</si>
  <si>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</si>
  <si>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</si>
  <si>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</si>
  <si>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</si>
  <si>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</si>
  <si>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</si>
  <si>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</si>
  <si>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</si>
  <si>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</si>
  <si>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</si>
  <si>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</si>
  <si>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</si>
  <si>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</si>
  <si>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</si>
  <si>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</si>
  <si>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</si>
  <si>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</si>
  <si>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</si>
  <si>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</si>
  <si>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</si>
  <si>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</si>
  <si>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</si>
  <si>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</si>
  <si>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</si>
  <si>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</si>
  <si>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</si>
  <si>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</si>
  <si>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</si>
  <si>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</si>
  <si>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</si>
  <si>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</si>
  <si>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</si>
  <si>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</si>
  <si>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</si>
  <si>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</si>
  <si>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</si>
  <si>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</si>
  <si>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</si>
  <si>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</si>
  <si>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</si>
  <si>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</si>
  <si>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</si>
  <si>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</si>
  <si>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</si>
  <si>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</si>
  <si>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</si>
  <si>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</si>
  <si>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</si>
  <si>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</si>
  <si>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</si>
  <si>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</si>
  <si>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</si>
  <si>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</si>
  <si>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</si>
  <si>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</si>
  <si>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</si>
  <si>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</si>
  <si>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</si>
  <si>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</si>
  <si>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</si>
  <si>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</si>
  <si>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</si>
  <si>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</si>
  <si>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</si>
  <si>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</si>
  <si>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</si>
  <si>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</si>
  <si>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</si>
  <si>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</si>
  <si>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</si>
  <si>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</si>
  <si>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</si>
  <si>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</si>
  <si>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</si>
  <si>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</si>
  <si>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</si>
  <si>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</si>
  <si>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</si>
  <si>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</si>
  <si>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</si>
  <si>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</si>
  <si>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</si>
  <si>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</si>
  <si>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</si>
  <si>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</si>
  <si>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</si>
  <si>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</si>
  <si>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</si>
  <si>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</si>
  <si>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</si>
  <si>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</si>
  <si>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</si>
  <si>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</si>
  <si>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</si>
  <si>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</si>
  <si>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</si>
  <si>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</si>
  <si>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</si>
  <si>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</si>
  <si>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</si>
  <si>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</si>
  <si>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</si>
  <si>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</si>
  <si>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</si>
  <si>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</si>
  <si>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</si>
  <si>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</si>
  <si>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</si>
  <si>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</si>
  <si>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</si>
  <si>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</si>
  <si>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</si>
  <si>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</si>
  <si>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</si>
  <si>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</si>
  <si>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</si>
  <si>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</si>
  <si>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</si>
  <si>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</si>
  <si>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</si>
  <si>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</si>
  <si>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</si>
  <si>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</si>
  <si>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</si>
  <si>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</si>
  <si>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</si>
  <si>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</si>
  <si>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</si>
  <si>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</si>
  <si>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</si>
  <si>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</si>
  <si>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</si>
  <si>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</si>
  <si>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</si>
  <si>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</si>
  <si>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</si>
  <si>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</si>
  <si>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</si>
  <si>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</si>
  <si>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</si>
  <si>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</si>
  <si>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</si>
  <si>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</si>
  <si>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</si>
  <si>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</si>
  <si>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</si>
  <si>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</si>
  <si>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</si>
  <si>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</si>
  <si>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</si>
  <si>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</si>
  <si>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</si>
  <si>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</si>
  <si>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</si>
  <si>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</si>
  <si>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</si>
  <si>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</si>
  <si>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</si>
  <si>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</si>
  <si>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</si>
  <si>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</si>
  <si>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</si>
  <si>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</si>
  <si>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</si>
  <si>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</si>
  <si>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</si>
  <si>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</si>
  <si>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</si>
  <si>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</si>
  <si>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</si>
  <si>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</si>
  <si>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</si>
  <si>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</si>
  <si>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</si>
  <si>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</si>
  <si>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</si>
  <si>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</si>
  <si>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</si>
  <si>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</si>
  <si>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</si>
  <si>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</si>
  <si>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</si>
  <si>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</si>
  <si>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</si>
  <si>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</si>
  <si>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</si>
  <si>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</si>
  <si>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</si>
  <si>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</si>
  <si>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</si>
  <si>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</si>
  <si>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</si>
  <si>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</si>
  <si>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</si>
  <si>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</si>
  <si>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</si>
  <si>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</si>
  <si>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</si>
  <si>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</si>
  <si>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</si>
  <si>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</si>
  <si>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</si>
  <si>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</si>
  <si>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</si>
  <si>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</si>
  <si>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</si>
  <si>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</si>
  <si>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</si>
  <si>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</si>
  <si>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</si>
  <si>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</si>
  <si>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</si>
  <si>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</si>
  <si>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</si>
  <si>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</si>
  <si>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</si>
  <si>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</si>
  <si>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</si>
  <si>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</si>
  <si>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</si>
  <si>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</si>
  <si>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</si>
  <si>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</si>
  <si>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</si>
  <si>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</si>
  <si>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</si>
  <si>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</si>
  <si>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</si>
  <si>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</si>
  <si>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</si>
  <si>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</si>
  <si>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</si>
  <si>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</si>
  <si>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</si>
  <si>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</si>
  <si>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</si>
  <si>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</si>
  <si>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</si>
  <si>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</si>
  <si>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</si>
  <si>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</si>
  <si>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</si>
  <si>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</si>
  <si>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</si>
  <si>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</si>
  <si>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</si>
  <si>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</si>
  <si>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</si>
  <si>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</si>
  <si>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</si>
  <si>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</si>
  <si>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</si>
  <si>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</si>
  <si>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</si>
  <si>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</si>
  <si>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</si>
  <si>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</si>
  <si>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</si>
  <si>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</si>
  <si>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</si>
  <si>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</si>
  <si>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</si>
  <si>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</si>
  <si>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</si>
  <si>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</si>
  <si>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</si>
  <si>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</si>
  <si>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</si>
  <si>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</si>
  <si>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</si>
  <si>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</si>
  <si>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</si>
  <si>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</si>
  <si>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</si>
  <si>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</si>
  <si>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</si>
  <si>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</si>
  <si>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</si>
  <si>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</si>
  <si>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</si>
  <si>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</si>
  <si>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</si>
  <si>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</si>
  <si>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</si>
  <si>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</si>
  <si>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</si>
  <si>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</si>
  <si>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</si>
  <si>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</si>
  <si>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</si>
  <si>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</si>
  <si>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</si>
  <si>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</si>
  <si>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</si>
  <si>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</si>
  <si>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</si>
  <si>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</si>
  <si>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</si>
  <si>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</si>
  <si>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</si>
  <si>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</si>
  <si>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</si>
  <si>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</si>
  <si>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</si>
  <si>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</si>
  <si>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</si>
  <si>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</si>
  <si>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</si>
  <si>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</si>
  <si>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</si>
  <si>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</si>
  <si>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</si>
  <si>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</si>
  <si>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</si>
  <si>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</si>
  <si>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</si>
  <si>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</si>
  <si>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</si>
  <si>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</si>
  <si>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</si>
  <si>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</si>
  <si>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</si>
  <si>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</si>
  <si>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</si>
  <si>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</si>
  <si>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</si>
  <si>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</si>
  <si>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</si>
  <si>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</si>
  <si>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</si>
  <si>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</si>
  <si>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</si>
  <si>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</si>
  <si>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</si>
  <si>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</si>
  <si>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</si>
  <si>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</si>
  <si>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</si>
  <si>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</si>
  <si>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</si>
  <si>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</si>
  <si>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</si>
  <si>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</si>
  <si>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</si>
  <si>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</si>
  <si>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</si>
  <si>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</si>
  <si>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</si>
  <si>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</si>
  <si>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</si>
  <si>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</si>
  <si>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</si>
  <si>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</si>
  <si>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</si>
  <si>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</si>
  <si>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</si>
  <si>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</si>
  <si>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</si>
  <si>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</si>
  <si>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</si>
  <si>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</si>
  <si>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</si>
  <si>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</si>
  <si>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</si>
  <si>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</si>
  <si>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</si>
  <si>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</si>
  <si>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</si>
  <si>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</si>
  <si>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</si>
  <si>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</si>
  <si>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</si>
  <si>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</si>
  <si>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</si>
  <si>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</si>
  <si>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</si>
  <si>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</si>
  <si>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</si>
  <si>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</si>
  <si>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</si>
  <si>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</si>
  <si>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</si>
  <si>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</si>
  <si>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</si>
  <si>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</si>
  <si>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</si>
  <si>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</si>
  <si>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</si>
  <si>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</si>
  <si>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</si>
  <si>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</si>
  <si>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</si>
  <si>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</si>
  <si>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</si>
  <si>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</si>
  <si>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</si>
  <si>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</si>
  <si>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</si>
  <si>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</si>
  <si>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</si>
  <si>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</si>
  <si>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</si>
  <si>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</si>
  <si>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</si>
  <si>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</si>
  <si>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</si>
  <si>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</si>
  <si>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</si>
  <si>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</si>
  <si>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</si>
  <si>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</si>
  <si>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</si>
  <si>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</si>
  <si>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</si>
  <si>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</si>
  <si>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</si>
  <si>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</si>
  <si>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</si>
  <si>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</si>
  <si>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</si>
  <si>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</si>
  <si>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</si>
  <si>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</si>
  <si>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</si>
  <si>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</si>
  <si>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</si>
  <si>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</si>
  <si>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</si>
  <si>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</si>
  <si>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</si>
  <si>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</si>
  <si>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</si>
  <si>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</si>
  <si>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</si>
  <si>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</si>
  <si>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</si>
  <si>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</si>
  <si>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</si>
  <si>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</si>
  <si>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</si>
  <si>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</si>
  <si>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</si>
  <si>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</si>
  <si>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</si>
  <si>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</si>
  <si>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</si>
  <si>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</si>
  <si>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</si>
  <si>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</si>
  <si>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</si>
  <si>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</si>
  <si>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</si>
  <si>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</si>
  <si>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</si>
  <si>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</si>
  <si>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</si>
  <si>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</si>
  <si>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</si>
  <si>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</si>
  <si>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</si>
  <si>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</si>
  <si>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</si>
  <si>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</si>
  <si>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</si>
  <si>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</si>
  <si>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</si>
  <si>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</si>
  <si>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</si>
  <si>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</si>
  <si>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</si>
  <si>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</si>
  <si>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</si>
  <si>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</si>
  <si>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</si>
  <si>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</si>
  <si>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</si>
  <si>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</si>
  <si>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</si>
  <si>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</si>
  <si>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</si>
  <si>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</si>
  <si>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</si>
  <si>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</si>
  <si>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</si>
  <si>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</si>
  <si>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</si>
  <si>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</si>
  <si>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</si>
  <si>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</si>
  <si>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</si>
  <si>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</si>
  <si>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</si>
  <si>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</si>
  <si>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</si>
  <si>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</si>
  <si>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</si>
  <si>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</si>
  <si>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</si>
  <si>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</si>
  <si>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</si>
  <si>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</si>
  <si>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</si>
  <si>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</si>
  <si>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</si>
  <si>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</si>
  <si>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</si>
  <si>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</si>
  <si>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</si>
  <si>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</si>
  <si>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</si>
  <si>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</si>
  <si>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</si>
  <si>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</si>
  <si>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</si>
  <si>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</si>
  <si>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</si>
  <si>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</si>
  <si>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</si>
  <si>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</si>
  <si>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</si>
  <si>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</si>
  <si>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</si>
  <si>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</si>
  <si>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</si>
  <si>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</si>
  <si>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</si>
  <si>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</si>
  <si>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</si>
  <si>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</si>
  <si>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</si>
  <si>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</si>
  <si>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</si>
  <si>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</si>
  <si>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</si>
  <si>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</si>
  <si>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</si>
  <si>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</si>
  <si>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</si>
  <si>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</si>
  <si>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</si>
  <si>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</si>
  <si>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</si>
  <si>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</si>
  <si>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</si>
  <si>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</si>
  <si>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</si>
  <si>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</si>
  <si>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</si>
  <si>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</si>
  <si>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</si>
  <si>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</si>
  <si>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</si>
  <si>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</si>
  <si>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</si>
  <si>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</si>
  <si>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</si>
  <si>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</si>
  <si>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</si>
  <si>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</si>
  <si>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</si>
  <si>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</si>
  <si>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</si>
  <si>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</si>
  <si>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</si>
  <si>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</si>
  <si>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</si>
  <si>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</si>
  <si>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</si>
  <si>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</si>
  <si>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</si>
  <si>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</si>
  <si>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</si>
  <si>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</si>
  <si>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</si>
  <si>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</si>
  <si>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</si>
  <si>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</si>
  <si>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</si>
  <si>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</si>
  <si>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</si>
  <si>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</si>
  <si>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</si>
  <si>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</si>
  <si>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</si>
  <si>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</si>
  <si>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</si>
  <si>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</si>
  <si>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</si>
  <si>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</si>
  <si>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</si>
  <si>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</si>
  <si>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</si>
  <si>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</si>
  <si>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</si>
  <si>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</si>
  <si>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</si>
  <si>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</si>
  <si>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</si>
  <si>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</si>
  <si>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</si>
  <si>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</si>
  <si>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</si>
  <si>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</si>
  <si>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</si>
  <si>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</si>
  <si>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</si>
  <si>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</si>
  <si>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</si>
  <si>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</si>
  <si>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</si>
  <si>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</si>
  <si>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</si>
  <si>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</si>
  <si>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</si>
  <si>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</si>
  <si>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</si>
  <si>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</si>
  <si>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</si>
  <si>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</si>
  <si>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</si>
  <si>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</si>
  <si>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</si>
  <si>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</si>
  <si>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</si>
  <si>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</si>
  <si>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</si>
  <si>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</si>
  <si>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</si>
  <si>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</si>
  <si>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</si>
  <si>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</si>
  <si>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</si>
  <si>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</si>
  <si>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</si>
  <si>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</si>
  <si>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</si>
  <si>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</si>
  <si>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</si>
  <si>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</si>
  <si>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</si>
  <si>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</si>
  <si>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</si>
  <si>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</si>
  <si>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</si>
  <si>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</si>
  <si>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</si>
  <si>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</si>
  <si>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</si>
  <si>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</si>
  <si>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</si>
  <si>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</si>
  <si>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</si>
  <si>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</si>
  <si>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</si>
  <si>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</si>
  <si>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</si>
  <si>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</si>
  <si>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</si>
  <si>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</si>
  <si>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</si>
  <si>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</si>
  <si>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</si>
  <si>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</si>
  <si>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</si>
  <si>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</si>
  <si>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</si>
  <si>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</si>
  <si>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</si>
  <si>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</si>
  <si>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</si>
  <si>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</si>
  <si>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</si>
  <si>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</si>
  <si>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</si>
  <si>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</si>
  <si>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</si>
  <si>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</si>
  <si>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</si>
  <si>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</si>
  <si>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</si>
  <si>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</si>
  <si>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</si>
  <si>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</si>
  <si>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</si>
  <si>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</si>
  <si>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</si>
  <si>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</si>
  <si>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</si>
  <si>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</si>
  <si>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</si>
  <si>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</si>
  <si>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</si>
  <si>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</si>
  <si>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</si>
  <si>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</si>
  <si>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</si>
  <si>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</si>
  <si>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</si>
  <si>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</si>
  <si>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</si>
  <si>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</si>
  <si>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</si>
  <si>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</si>
  <si>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</si>
  <si>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</si>
  <si>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</si>
  <si>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</si>
  <si>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</si>
  <si>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</si>
  <si>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</si>
  <si>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</si>
  <si>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</si>
  <si>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</si>
  <si>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</si>
  <si>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</si>
  <si>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</si>
  <si>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</si>
  <si>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</si>
  <si>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</si>
  <si>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</si>
  <si>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</si>
  <si>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</si>
  <si>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</si>
  <si>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</si>
  <si>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</si>
  <si>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</si>
  <si>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</si>
  <si>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</si>
  <si>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</si>
  <si>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</si>
  <si>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</si>
  <si>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</si>
  <si>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</si>
  <si>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</si>
  <si>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</si>
  <si>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</si>
  <si>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</si>
  <si>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</si>
  <si>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</si>
  <si>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</si>
  <si>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</si>
  <si>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</si>
  <si>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</si>
  <si>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</si>
  <si>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</si>
  <si>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</si>
  <si>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</si>
  <si>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</si>
  <si>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</si>
  <si>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</si>
  <si>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</si>
  <si>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</si>
  <si>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</si>
  <si>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</si>
  <si>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</si>
  <si>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</si>
  <si>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</si>
  <si>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</si>
  <si>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</si>
  <si>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</si>
  <si>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</si>
  <si>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</si>
  <si>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</si>
  <si>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</si>
  <si>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</si>
  <si>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</si>
  <si>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</si>
  <si>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</si>
  <si>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</si>
  <si>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</si>
  <si>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</si>
  <si>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</si>
  <si>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</si>
  <si>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</si>
  <si>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</si>
  <si>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</si>
  <si>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</si>
  <si>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</si>
  <si>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</si>
  <si>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</si>
  <si>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</si>
  <si>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</si>
  <si>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</si>
  <si>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</si>
  <si>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</si>
  <si>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</si>
  <si>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</si>
  <si>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</si>
  <si>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</si>
  <si>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</si>
  <si>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</si>
  <si>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</si>
  <si>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</si>
  <si>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</si>
  <si>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</si>
  <si>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</si>
  <si>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</si>
  <si>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</si>
  <si>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</si>
  <si>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</si>
  <si>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</si>
  <si>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</si>
  <si>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</si>
  <si>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</si>
  <si>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</si>
  <si>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</si>
  <si>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</si>
  <si>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</si>
  <si>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</si>
  <si>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</si>
  <si>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</si>
  <si>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</si>
  <si>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</si>
  <si>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</si>
  <si>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</si>
  <si>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</si>
  <si>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</si>
  <si>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</si>
  <si>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</si>
  <si>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</si>
  <si>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</si>
  <si>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</si>
  <si>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</si>
  <si>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</si>
  <si>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</si>
  <si>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</si>
  <si>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</si>
  <si>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</si>
  <si>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</si>
  <si>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</si>
  <si>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</si>
  <si>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</si>
  <si>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</si>
  <si>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</si>
  <si>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</si>
  <si>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</si>
  <si>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</si>
  <si>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</si>
  <si>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</si>
  <si>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</si>
  <si>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</si>
  <si>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</si>
  <si>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</si>
  <si>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</si>
  <si>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</si>
  <si>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</si>
  <si>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</si>
  <si>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</si>
  <si>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</si>
  <si>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</si>
  <si>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</si>
  <si>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</si>
  <si>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</si>
  <si>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</si>
  <si>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</si>
  <si>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</si>
  <si>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</si>
  <si>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</si>
  <si>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</si>
  <si>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</si>
  <si>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</si>
  <si>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</si>
  <si>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</si>
  <si>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</si>
  <si>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</si>
  <si>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</si>
  <si>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</si>
  <si>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</si>
  <si>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</si>
  <si>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</si>
  <si>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</si>
  <si>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</si>
  <si>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</si>
  <si>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</si>
  <si>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</si>
  <si>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</si>
  <si>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</si>
  <si>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</si>
  <si>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</si>
  <si>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</si>
  <si>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</si>
  <si>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</si>
  <si>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</si>
  <si>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</si>
  <si>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</si>
  <si>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</si>
  <si>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</si>
  <si>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</si>
  <si>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</si>
  <si>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</si>
  <si>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</si>
  <si>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</si>
  <si>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</si>
  <si>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</si>
  <si>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</si>
  <si>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</si>
  <si>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</si>
  <si>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</si>
  <si>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</si>
  <si>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</si>
  <si>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</si>
  <si>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</si>
  <si>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</si>
  <si>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</si>
  <si>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</si>
  <si>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</si>
  <si>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</si>
  <si>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</si>
  <si>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</si>
  <si>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</si>
  <si>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</si>
  <si>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</si>
  <si>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</si>
  <si>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</si>
  <si>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</si>
  <si>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</si>
  <si>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</si>
  <si>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</si>
  <si>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</si>
  <si>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</si>
  <si>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</si>
  <si>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</si>
  <si>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</si>
  <si>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</si>
  <si>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</si>
  <si>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</si>
  <si>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</si>
  <si>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</si>
  <si>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</si>
  <si>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</si>
  <si>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</si>
  <si>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</si>
  <si>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</si>
  <si>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</si>
  <si>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</si>
  <si>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</si>
  <si>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</si>
  <si>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</si>
  <si>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</si>
  <si>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</si>
  <si>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</si>
  <si>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</si>
  <si>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</si>
  <si>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</si>
  <si>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</si>
  <si>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</si>
  <si>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</si>
  <si>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</si>
  <si>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</si>
  <si>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</si>
  <si>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</si>
  <si>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</si>
  <si>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</si>
  <si>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</si>
  <si>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</si>
  <si>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</si>
  <si>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</si>
  <si>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</si>
  <si>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</si>
  <si>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</si>
  <si>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</si>
  <si>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</si>
  <si>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</si>
  <si>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</si>
  <si>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</si>
  <si>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</si>
  <si>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</si>
  <si>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</si>
  <si>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</si>
  <si>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</si>
  <si>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</si>
  <si>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</si>
  <si>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</si>
  <si>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</si>
  <si>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</si>
  <si>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</si>
  <si>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</si>
  <si>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</si>
  <si>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</si>
  <si>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</si>
  <si>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</si>
  <si>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</si>
  <si>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</si>
  <si>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</si>
  <si>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</si>
  <si>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</si>
  <si>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</si>
  <si>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</si>
  <si>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</si>
  <si>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</si>
  <si>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</si>
  <si>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</si>
  <si>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</si>
  <si>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</si>
  <si>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</si>
  <si>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</si>
  <si>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</si>
  <si>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</si>
  <si>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</si>
  <si>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</si>
  <si>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</si>
  <si>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</si>
  <si>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</si>
  <si>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</si>
  <si>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</si>
  <si>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</si>
  <si>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</si>
  <si>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</si>
  <si>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</si>
  <si>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</si>
  <si>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</si>
  <si>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</si>
  <si>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</si>
  <si>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</si>
  <si>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</si>
  <si>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</si>
  <si>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</si>
  <si>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</si>
  <si>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</si>
  <si>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</si>
  <si>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</si>
  <si>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</si>
  <si>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</si>
  <si>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</si>
  <si>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</si>
  <si>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</si>
  <si>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</si>
  <si>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</si>
  <si>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</si>
  <si>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</si>
  <si>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</si>
  <si>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</si>
  <si>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</si>
  <si>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</si>
  <si>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</si>
  <si>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</si>
  <si>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</si>
  <si>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</si>
  <si>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</si>
  <si>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</si>
  <si>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</si>
  <si>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</si>
  <si>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</si>
  <si>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</si>
  <si>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</si>
  <si>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</si>
  <si>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</si>
  <si>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</si>
  <si>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</si>
  <si>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</si>
  <si>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</si>
  <si>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</si>
  <si>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</si>
  <si>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</si>
  <si>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</si>
  <si>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</si>
  <si>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</si>
  <si>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</si>
  <si>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</si>
  <si>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</si>
  <si>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</si>
  <si>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</si>
  <si>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</si>
  <si>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</si>
  <si>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</si>
  <si>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</si>
  <si>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</si>
  <si>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</si>
  <si>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</si>
  <si>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</si>
  <si>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</si>
  <si>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</si>
  <si>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</si>
  <si>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</si>
  <si>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</si>
  <si>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</si>
  <si>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</si>
  <si>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</si>
  <si>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</si>
  <si>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</si>
  <si>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</si>
  <si>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</si>
  <si>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</si>
  <si>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</si>
  <si>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</si>
  <si>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</si>
  <si>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</si>
  <si>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</si>
  <si>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</si>
  <si>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</si>
  <si>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</si>
  <si>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</si>
  <si>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</si>
  <si>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</si>
  <si>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</si>
  <si>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</si>
  <si>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</si>
  <si>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</si>
  <si>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</si>
  <si>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</si>
  <si>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</si>
  <si>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</si>
  <si>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</si>
  <si>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</si>
  <si>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</si>
  <si>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</si>
  <si>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</si>
  <si>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</si>
  <si>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</si>
  <si>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</si>
  <si>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</si>
  <si>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</si>
  <si>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</si>
  <si>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</si>
  <si>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</si>
  <si>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</si>
  <si>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</si>
  <si>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</si>
  <si>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</si>
  <si>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</si>
  <si>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</si>
  <si>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</si>
  <si>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</si>
  <si>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</si>
  <si>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</si>
  <si>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</si>
  <si>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</si>
  <si>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</si>
  <si>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</si>
  <si>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</si>
  <si>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</si>
  <si>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</si>
  <si>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</si>
  <si>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</si>
  <si>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</si>
  <si>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</si>
  <si>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</si>
  <si>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</si>
  <si>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</si>
  <si>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</si>
  <si>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</si>
  <si>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</si>
  <si>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</si>
  <si>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</si>
  <si>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</si>
  <si>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</si>
  <si>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</si>
  <si>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</si>
  <si>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</si>
  <si>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</si>
  <si>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</si>
  <si>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</si>
  <si>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</si>
  <si>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</si>
  <si>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</si>
  <si>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</si>
  <si>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</si>
  <si>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</si>
  <si>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</si>
  <si>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</si>
  <si>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</si>
  <si>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</si>
  <si>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</si>
  <si>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</si>
  <si>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</si>
  <si>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</si>
  <si>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</si>
  <si>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</si>
  <si>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</si>
  <si>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</si>
  <si>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</si>
  <si>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</si>
  <si>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</si>
  <si>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</si>
  <si>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</si>
  <si>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</si>
  <si>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</si>
  <si>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</si>
  <si>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</si>
  <si>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</si>
  <si>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</si>
  <si>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</si>
  <si>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</si>
  <si>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</si>
  <si>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</si>
  <si>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</si>
  <si>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</si>
  <si>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</si>
  <si>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</si>
  <si>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</si>
  <si>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</si>
  <si>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</si>
  <si>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</si>
  <si>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</si>
  <si>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</si>
  <si>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</si>
  <si>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</si>
  <si>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</si>
  <si>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</si>
  <si>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</si>
  <si>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</si>
  <si>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</si>
  <si>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</si>
  <si>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</si>
  <si>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</si>
  <si>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</si>
  <si>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</si>
  <si>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</si>
  <si>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</si>
  <si>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</si>
  <si>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</si>
  <si>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</si>
  <si>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</si>
  <si>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</si>
  <si>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</si>
  <si>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</si>
  <si>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</si>
  <si>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</si>
  <si>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</si>
  <si>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</si>
  <si>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</si>
  <si>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</si>
  <si>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</si>
  <si>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</si>
  <si>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</si>
  <si>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</si>
  <si>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</si>
  <si>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</si>
  <si>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</si>
  <si>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</si>
  <si>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</si>
  <si>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</si>
  <si>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</si>
  <si>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</si>
  <si>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</si>
  <si>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</si>
  <si>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</si>
  <si>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</si>
  <si>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</si>
  <si>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</si>
  <si>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</si>
  <si>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</si>
  <si>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</si>
  <si>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</si>
  <si>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</si>
  <si>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</si>
  <si>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</si>
  <si>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</si>
  <si>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</si>
  <si>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</si>
  <si>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</si>
  <si>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</si>
  <si>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</si>
  <si>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</si>
  <si>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</si>
  <si>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</si>
  <si>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</si>
  <si>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</si>
  <si>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</si>
  <si>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</si>
  <si>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</si>
  <si>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</si>
  <si>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</si>
  <si>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</si>
  <si>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</si>
  <si>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</si>
  <si>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</si>
  <si>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</si>
  <si>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</si>
  <si>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</si>
  <si>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</si>
  <si>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</si>
  <si>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</si>
  <si>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</si>
  <si>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</si>
  <si>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</si>
  <si>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</si>
  <si>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</si>
  <si>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</si>
  <si>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</si>
  <si>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</si>
  <si>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</si>
  <si>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</si>
  <si>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</si>
  <si>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</si>
  <si>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</si>
  <si>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</si>
  <si>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</si>
  <si>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</si>
  <si>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</si>
  <si>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</si>
  <si>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</si>
  <si>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</si>
  <si>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</si>
  <si>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</si>
  <si>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</si>
  <si>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</si>
  <si>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</si>
  <si>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</si>
  <si>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</si>
  <si>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</si>
  <si>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</si>
  <si>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</si>
  <si>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</si>
  <si>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</si>
  <si>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</si>
  <si>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</si>
  <si>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</si>
  <si>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</si>
  <si>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</si>
  <si>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</si>
  <si>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</si>
  <si>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</si>
  <si>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</si>
  <si>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</si>
  <si>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</si>
  <si>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</si>
  <si>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</si>
  <si>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</si>
  <si>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</si>
  <si>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</si>
  <si>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</si>
  <si>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</si>
  <si>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</si>
  <si>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</si>
  <si>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</si>
  <si>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</si>
  <si>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</si>
  <si>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</si>
  <si>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</si>
  <si>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</si>
  <si>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</si>
  <si>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</si>
  <si>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</si>
  <si>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</si>
  <si>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</si>
  <si>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</si>
  <si>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</si>
  <si>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</si>
  <si>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</si>
  <si>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</si>
  <si>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</si>
  <si>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</si>
  <si>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</si>
  <si>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</si>
  <si>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</si>
  <si>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</si>
  <si>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</si>
  <si>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</si>
  <si>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</si>
  <si>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</si>
  <si>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</si>
  <si>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</si>
  <si>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</si>
  <si>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</si>
  <si>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</si>
  <si>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</si>
  <si>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</si>
  <si>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</si>
  <si>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</si>
  <si>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</si>
  <si>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</si>
  <si>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</si>
  <si>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</si>
  <si>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</si>
  <si>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</si>
  <si>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</si>
  <si>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</si>
  <si>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</si>
  <si>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</si>
  <si>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</si>
  <si>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</si>
  <si>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</si>
  <si>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</si>
  <si>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</si>
  <si>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</si>
  <si>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</si>
  <si>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</si>
  <si>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</si>
  <si>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</si>
  <si>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</si>
  <si>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</si>
  <si>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</si>
  <si>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</si>
  <si>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</si>
  <si>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</si>
  <si>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</si>
  <si>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</si>
  <si>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</si>
  <si>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</si>
  <si>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</si>
  <si>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</si>
  <si>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</si>
  <si>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</si>
  <si>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</si>
  <si>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</si>
  <si>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</si>
  <si>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</si>
  <si>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</si>
  <si>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</si>
  <si>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</si>
  <si>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</si>
  <si>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</si>
  <si>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</si>
  <si>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</si>
  <si>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</si>
  <si>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</si>
  <si>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</si>
  <si>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</si>
  <si>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</si>
  <si>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</si>
  <si>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</si>
  <si>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</si>
  <si>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</si>
  <si>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</si>
  <si>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</si>
  <si>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</si>
  <si>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</si>
  <si>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</si>
  <si>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</si>
  <si>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</si>
  <si>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</si>
  <si>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</si>
  <si>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</si>
  <si>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</si>
  <si>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</si>
  <si>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</si>
  <si>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</si>
  <si>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</si>
  <si>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</si>
  <si>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</si>
  <si>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</si>
  <si>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</si>
  <si>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</si>
  <si>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</si>
  <si>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</si>
  <si>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</si>
  <si>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</si>
  <si>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</si>
  <si>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</si>
  <si>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</si>
  <si>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</si>
  <si>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</si>
  <si>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</si>
  <si>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</si>
  <si>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</si>
  <si>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</si>
  <si>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</si>
  <si>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</si>
  <si>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</si>
  <si>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</si>
  <si>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</si>
  <si>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</si>
  <si>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</si>
  <si>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</si>
  <si>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</si>
  <si>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</si>
  <si>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</si>
  <si>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</si>
  <si>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</si>
  <si>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</si>
  <si>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</si>
  <si>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</si>
  <si>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</si>
  <si>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</si>
  <si>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</si>
  <si>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</si>
  <si>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</si>
  <si>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</si>
  <si>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</si>
  <si>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</si>
  <si>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</si>
  <si>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</si>
  <si>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</si>
  <si>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</si>
  <si>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</si>
  <si>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</si>
  <si>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</si>
  <si>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</si>
  <si>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</si>
  <si>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</si>
  <si>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</si>
  <si>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</si>
  <si>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</si>
  <si>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</si>
  <si>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</si>
  <si>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</si>
  <si>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</si>
  <si>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</si>
  <si>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</si>
  <si>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</si>
  <si>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</si>
  <si>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</si>
  <si>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</si>
  <si>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</si>
  <si>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</si>
  <si>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</si>
  <si>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</si>
  <si>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</si>
  <si>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</si>
  <si>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</si>
  <si>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</si>
  <si>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</si>
  <si>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</si>
  <si>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</si>
  <si>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</si>
  <si>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</si>
  <si>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</si>
  <si>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</si>
  <si>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</si>
  <si>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</si>
  <si>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</si>
  <si>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</si>
  <si>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</si>
  <si>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</si>
  <si>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</si>
  <si>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</si>
  <si>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</si>
  <si>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</si>
  <si>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</si>
  <si>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</si>
  <si>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</si>
  <si>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</si>
  <si>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</si>
  <si>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</si>
  <si>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</si>
  <si>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</si>
  <si>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</si>
  <si>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</si>
  <si>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</si>
  <si>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</si>
  <si>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</si>
  <si>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</si>
  <si>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</si>
  <si>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</si>
  <si>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</si>
  <si>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</si>
  <si>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</si>
  <si>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</si>
  <si>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</si>
  <si>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</si>
  <si>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</si>
  <si>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</si>
  <si>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</si>
  <si>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</si>
  <si>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</si>
  <si>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</si>
  <si>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</si>
  <si>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</si>
  <si>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</si>
  <si>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</si>
  <si>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</si>
  <si>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</si>
  <si>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</si>
  <si>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</si>
  <si>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</si>
  <si>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</si>
  <si>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</si>
  <si>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</si>
  <si>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</si>
  <si>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</si>
  <si>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</si>
  <si>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</si>
  <si>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</si>
  <si>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</si>
  <si>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</si>
  <si>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</si>
  <si>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</si>
  <si>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</si>
  <si>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</si>
  <si>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</si>
  <si>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</si>
  <si>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</si>
  <si>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</si>
  <si>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</si>
  <si>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</si>
  <si>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</si>
  <si>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</si>
  <si>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</si>
  <si>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</si>
  <si>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</si>
  <si>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</si>
  <si>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</si>
  <si>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</si>
  <si>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</si>
  <si>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</si>
  <si>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</si>
  <si>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</si>
  <si>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</si>
  <si>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</si>
  <si>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</si>
  <si>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</si>
  <si>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</si>
  <si>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</si>
  <si>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</si>
  <si>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</si>
  <si>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</si>
  <si>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</si>
  <si>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</si>
  <si>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</si>
  <si>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</si>
  <si>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</si>
  <si>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</si>
  <si>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</si>
  <si>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</si>
  <si>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</si>
  <si>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</si>
  <si>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</si>
  <si>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</si>
  <si>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</si>
  <si>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</si>
  <si>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</si>
  <si>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</si>
  <si>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</si>
  <si>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</si>
  <si>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</si>
  <si>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</si>
  <si>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</si>
  <si>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</si>
  <si>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</si>
  <si>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</si>
  <si>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</si>
  <si>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</si>
  <si>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</si>
  <si>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</si>
  <si>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</si>
  <si>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</si>
  <si>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</si>
  <si>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</si>
  <si>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</si>
  <si>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</si>
  <si>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</si>
  <si>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</si>
  <si>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</si>
  <si>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</si>
  <si>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</si>
  <si>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</si>
  <si>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</si>
  <si>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</si>
  <si>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</si>
  <si>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</si>
  <si>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</si>
  <si>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</si>
  <si>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</si>
  <si>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</si>
  <si>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</si>
  <si>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</si>
  <si>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</si>
  <si>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</si>
  <si>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</si>
  <si>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</si>
  <si>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</si>
  <si>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</si>
  <si>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</si>
  <si>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</si>
  <si>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</si>
  <si>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</si>
  <si>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</si>
  <si>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</si>
  <si>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</si>
  <si>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</si>
  <si>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</si>
  <si>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</si>
  <si>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</si>
  <si>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</si>
  <si>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</si>
  <si>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</si>
  <si>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</si>
  <si>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</si>
  <si>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</si>
  <si>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</si>
  <si>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</si>
  <si>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</si>
  <si>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</si>
  <si>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</si>
  <si>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</si>
  <si>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</si>
  <si>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</si>
  <si>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</si>
  <si>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</si>
  <si>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</si>
  <si>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</si>
  <si>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</si>
  <si>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</si>
  <si>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</si>
  <si>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</si>
  <si>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</si>
  <si>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</si>
  <si>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</si>
  <si>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</si>
  <si>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</si>
  <si>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</si>
  <si>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</si>
  <si>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</si>
  <si>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</si>
  <si>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</si>
  <si>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</si>
  <si>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</si>
  <si>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</si>
  <si>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</si>
  <si>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</si>
  <si>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</si>
  <si>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</si>
  <si>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</si>
  <si>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</si>
  <si>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</si>
  <si>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</si>
  <si>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</si>
  <si>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</si>
  <si>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</si>
  <si>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</si>
  <si>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</si>
  <si>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</si>
  <si>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</si>
  <si>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</si>
  <si>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</si>
  <si>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</si>
  <si>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</si>
  <si>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</si>
  <si>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</si>
  <si>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</si>
  <si>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</si>
  <si>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</si>
  <si>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</si>
  <si>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</si>
  <si>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</si>
  <si>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</si>
  <si>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</si>
  <si>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</si>
  <si>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</si>
  <si>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</si>
  <si>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</si>
  <si>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</si>
  <si>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</si>
  <si>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</si>
  <si>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</si>
  <si>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</si>
  <si>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</si>
  <si>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</si>
  <si>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</si>
  <si>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</si>
  <si>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</si>
  <si>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</si>
  <si>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</si>
  <si>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</si>
  <si>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</si>
  <si>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</si>
  <si>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</si>
  <si>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</si>
  <si>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</si>
  <si>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</si>
  <si>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</si>
  <si>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</si>
  <si>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</si>
  <si>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</si>
  <si>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</si>
  <si>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</si>
  <si>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</si>
  <si>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</si>
  <si>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</si>
  <si>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</si>
  <si>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</si>
  <si>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</si>
  <si>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</si>
  <si>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</si>
  <si>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</si>
  <si>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</si>
  <si>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</si>
  <si>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</si>
  <si>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</si>
  <si>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</si>
  <si>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</si>
  <si>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</si>
  <si>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</si>
  <si>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</si>
  <si>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</si>
  <si>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</si>
  <si>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</si>
  <si>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</si>
  <si>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</si>
  <si>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</si>
  <si>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</si>
  <si>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</si>
  <si>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</si>
  <si>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</si>
  <si>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</si>
  <si>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</si>
  <si>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</si>
  <si>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</si>
  <si>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</si>
  <si>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</si>
  <si>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</si>
  <si>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</si>
  <si>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</si>
  <si>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</si>
  <si>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</si>
  <si>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</si>
  <si>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</si>
  <si>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</si>
  <si>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</si>
  <si>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</si>
  <si>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</si>
  <si>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</si>
  <si>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</si>
  <si>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</si>
  <si>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</si>
  <si>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</si>
  <si>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</si>
  <si>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</si>
  <si>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</si>
  <si>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</si>
  <si>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</si>
  <si>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</si>
  <si>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</si>
  <si>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</si>
  <si>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</si>
  <si>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</si>
  <si>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</si>
  <si>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</si>
  <si>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</si>
  <si>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</si>
  <si>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</si>
  <si>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</si>
  <si>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</si>
  <si>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</si>
  <si>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</si>
  <si>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</si>
  <si>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</si>
  <si>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</si>
  <si>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</si>
  <si>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</si>
  <si>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</si>
  <si>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</si>
  <si>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</si>
  <si>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</si>
  <si>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</si>
  <si>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</si>
  <si>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</si>
  <si>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</si>
  <si>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</si>
  <si>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</si>
  <si>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</si>
  <si>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</si>
  <si>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</si>
  <si>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</si>
  <si>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</si>
  <si>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</si>
  <si>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</si>
  <si>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</si>
  <si>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</si>
  <si>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</si>
  <si>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</si>
  <si>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</si>
  <si>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</si>
  <si>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</si>
  <si>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</si>
  <si>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</si>
  <si>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</si>
  <si>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</si>
  <si>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</si>
  <si>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</si>
  <si>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</si>
  <si>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</si>
  <si>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</si>
  <si>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</si>
  <si>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</si>
  <si>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</si>
  <si>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</si>
  <si>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</si>
  <si>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</si>
  <si>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</si>
  <si>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</si>
  <si>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</si>
  <si>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</si>
  <si>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</si>
  <si>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</si>
  <si>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</si>
  <si>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</si>
  <si>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</si>
  <si>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</si>
  <si>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</si>
  <si>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</si>
  <si>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</si>
  <si>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</si>
  <si>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</si>
  <si>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</si>
  <si>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</si>
  <si>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</si>
  <si>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</si>
  <si>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</si>
  <si>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</si>
  <si>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</si>
  <si>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</si>
  <si>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</si>
  <si>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</si>
  <si>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</si>
  <si>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</si>
  <si>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</si>
  <si>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</si>
  <si>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</si>
  <si>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</si>
  <si>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</si>
  <si>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</si>
  <si>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</si>
  <si>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</si>
  <si>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</si>
  <si>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</si>
  <si>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</si>
  <si>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</si>
  <si>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</si>
  <si>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</si>
  <si>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</si>
  <si>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</si>
  <si>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</si>
  <si>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</si>
  <si>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</si>
  <si>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</si>
  <si>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</si>
  <si>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</si>
  <si>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</si>
  <si>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</si>
  <si>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</si>
  <si>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</si>
  <si>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</si>
  <si>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</si>
  <si>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</si>
  <si>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</si>
  <si>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</si>
  <si>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</si>
  <si>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</si>
  <si>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</si>
  <si>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</si>
  <si>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</si>
  <si>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</si>
  <si>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</si>
  <si>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</si>
  <si>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</si>
  <si>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</si>
  <si>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</si>
  <si>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</si>
  <si>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</si>
  <si>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</si>
  <si>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</si>
  <si>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</si>
  <si>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</si>
  <si>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</si>
  <si>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</si>
  <si>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</si>
  <si>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</si>
  <si>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</si>
  <si>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</si>
  <si>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</si>
  <si>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</si>
  <si>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</si>
  <si>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</si>
  <si>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</si>
  <si>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</si>
  <si>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</si>
  <si>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</si>
  <si>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</si>
  <si>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</si>
  <si>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</si>
  <si>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</si>
  <si>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</si>
  <si>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</si>
  <si>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</si>
  <si>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</si>
  <si>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</si>
  <si>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</si>
  <si>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</si>
  <si>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</si>
  <si>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</si>
  <si>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</si>
  <si>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</si>
  <si>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</si>
  <si>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</si>
  <si>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</si>
  <si>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</si>
  <si>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</si>
  <si>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</si>
  <si>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</si>
  <si>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</si>
  <si>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</si>
  <si>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</si>
  <si>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</si>
  <si>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</si>
  <si>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</si>
  <si>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</si>
  <si>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</si>
  <si>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</si>
  <si>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</si>
  <si>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</si>
  <si>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</si>
  <si>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</si>
  <si>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</si>
  <si>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</si>
  <si>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</si>
  <si>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</si>
  <si>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</si>
  <si>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</si>
  <si>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</si>
  <si>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</si>
  <si>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</si>
  <si>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</si>
  <si>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</si>
  <si>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</si>
  <si>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</si>
  <si>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</si>
  <si>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</si>
  <si>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</si>
  <si>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</si>
  <si>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</si>
  <si>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</si>
  <si>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</si>
  <si>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</si>
  <si>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</si>
  <si>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</si>
  <si>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</si>
  <si>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</si>
  <si>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</si>
  <si>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</si>
  <si>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</si>
  <si>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</si>
  <si>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</si>
  <si>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</si>
  <si>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</si>
  <si>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</si>
  <si>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</si>
  <si>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</si>
  <si>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</si>
  <si>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</si>
  <si>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</si>
  <si>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</si>
  <si>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</si>
  <si>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</si>
  <si>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</si>
  <si>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</si>
  <si>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</si>
  <si>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</si>
  <si>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</si>
  <si>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</si>
  <si>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</si>
  <si>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</si>
  <si>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</si>
  <si>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</si>
  <si>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</si>
  <si>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</si>
  <si>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</si>
  <si>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</si>
  <si>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</si>
  <si>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</si>
  <si>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</si>
  <si>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</si>
  <si>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</si>
  <si>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</si>
  <si>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</si>
  <si>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</si>
  <si>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</si>
  <si>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</si>
  <si>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</si>
  <si>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</si>
  <si>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</si>
  <si>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</si>
  <si>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</si>
  <si>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</si>
  <si>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</si>
  <si>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</si>
  <si>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</si>
  <si>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</si>
  <si>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</si>
  <si>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</si>
  <si>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</si>
  <si>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</si>
  <si>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</si>
  <si>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</si>
  <si>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</si>
  <si>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</si>
  <si>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</si>
  <si>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</si>
  <si>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</si>
  <si>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</si>
  <si>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</si>
  <si>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</si>
  <si>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</si>
  <si>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</si>
  <si>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</si>
  <si>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</si>
  <si>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</si>
  <si>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</si>
  <si>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</si>
  <si>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</si>
  <si>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</si>
  <si>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</si>
  <si>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</si>
  <si>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</si>
  <si>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</si>
  <si>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</si>
  <si>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</si>
  <si>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</si>
  <si>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</si>
  <si>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</si>
  <si>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</si>
  <si>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</si>
  <si>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</si>
  <si>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</si>
  <si>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</si>
  <si>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</si>
  <si>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</si>
  <si>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</si>
  <si>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</si>
  <si>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</si>
  <si>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</si>
  <si>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</si>
  <si>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</si>
  <si>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</si>
  <si>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</si>
  <si>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</si>
  <si>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</si>
  <si>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</si>
  <si>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</si>
  <si>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</si>
  <si>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</si>
  <si>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</si>
  <si>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</si>
  <si>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</si>
  <si>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</si>
  <si>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</si>
  <si>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</si>
  <si>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</si>
  <si>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</si>
  <si>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</si>
  <si>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</si>
  <si>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</si>
  <si>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</si>
  <si>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</si>
  <si>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</si>
  <si>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</si>
  <si>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</si>
  <si>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</si>
  <si>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</si>
  <si>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</si>
  <si>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</si>
  <si>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</si>
  <si>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</si>
  <si>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</si>
  <si>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</si>
  <si>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</si>
  <si>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</si>
  <si>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</si>
  <si>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</si>
  <si>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</si>
  <si>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</si>
  <si>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</si>
  <si>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</si>
  <si>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</si>
  <si>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</si>
  <si>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</si>
  <si>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</si>
  <si>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</si>
  <si>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</si>
  <si>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</si>
  <si>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</si>
  <si>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</si>
  <si>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</si>
  <si>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</si>
  <si>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</si>
  <si>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</si>
  <si>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</si>
  <si>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</si>
  <si>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</si>
  <si>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</si>
  <si>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</si>
  <si>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</si>
  <si>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</si>
  <si>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</si>
  <si>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</si>
  <si>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</si>
  <si>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</si>
  <si>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</si>
  <si>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</si>
  <si>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</si>
  <si>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</si>
  <si>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</si>
  <si>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</si>
  <si>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</si>
  <si>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</si>
  <si>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</si>
  <si>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</si>
  <si>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</si>
  <si>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</si>
  <si>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</si>
  <si>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</si>
  <si>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</si>
  <si>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</si>
  <si>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</si>
  <si>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</si>
  <si>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</si>
  <si>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</si>
  <si>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</si>
  <si>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</si>
  <si>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</si>
  <si>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</si>
  <si>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</si>
  <si>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</si>
  <si>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</si>
  <si>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</si>
  <si>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</si>
  <si>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</si>
  <si>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</si>
  <si>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</si>
  <si>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</si>
  <si>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</si>
  <si>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</si>
  <si>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</si>
  <si>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</si>
  <si>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</si>
  <si>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</si>
  <si>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</si>
  <si>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</si>
  <si>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</si>
  <si>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</si>
  <si>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</si>
  <si>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</si>
  <si>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</si>
  <si>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</si>
  <si>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</si>
  <si>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</si>
  <si>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</si>
  <si>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</si>
  <si>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</si>
  <si>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</si>
  <si>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</si>
  <si>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</si>
  <si>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</si>
  <si>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</si>
  <si>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</si>
  <si>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</si>
  <si>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</si>
  <si>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</si>
  <si>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</si>
  <si>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</si>
  <si>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</si>
  <si>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</si>
  <si>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</si>
  <si>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</si>
  <si>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</si>
  <si>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</si>
  <si>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</si>
  <si>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</si>
  <si>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</si>
  <si>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</si>
  <si>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</si>
  <si>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</si>
  <si>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</si>
  <si>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</si>
  <si>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</si>
  <si>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</si>
  <si>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</si>
  <si>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</si>
  <si>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</si>
  <si>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</si>
  <si>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</si>
  <si>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</si>
  <si>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</si>
  <si>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</si>
  <si>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</si>
  <si>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</si>
  <si>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</si>
  <si>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</si>
  <si>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</si>
  <si>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</si>
  <si>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</si>
  <si>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</si>
  <si>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</si>
  <si>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</si>
  <si>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</si>
  <si>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</si>
  <si>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</si>
  <si>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</si>
  <si>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</si>
  <si>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</si>
  <si>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</si>
  <si>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</si>
  <si>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</si>
  <si>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</si>
  <si>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</si>
  <si>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</si>
  <si>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</si>
  <si>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</si>
  <si>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</si>
  <si>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</si>
  <si>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</si>
  <si>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</si>
  <si>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</si>
  <si>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</si>
  <si>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</si>
  <si>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</si>
  <si>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</si>
  <si>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</si>
  <si>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</si>
  <si>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</si>
  <si>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</si>
  <si>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</si>
  <si>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</si>
  <si>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</si>
  <si>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</si>
  <si>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</si>
  <si>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</si>
  <si>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</si>
  <si>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</si>
  <si>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</si>
  <si>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</si>
  <si>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</si>
  <si>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</si>
  <si>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</si>
  <si>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</si>
  <si>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</si>
  <si>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</si>
  <si>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</si>
  <si>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</si>
  <si>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</si>
  <si>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</si>
  <si>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</si>
  <si>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</si>
  <si>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</si>
  <si>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</si>
  <si>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</si>
  <si>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</si>
  <si>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</si>
  <si>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</si>
  <si>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</si>
  <si>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</si>
  <si>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</si>
  <si>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</si>
  <si>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</si>
  <si>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</si>
  <si>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</si>
  <si>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</si>
  <si>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</si>
  <si>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</si>
  <si>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</si>
  <si>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</si>
  <si>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</si>
  <si>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</si>
  <si>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</si>
  <si>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</si>
  <si>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</si>
  <si>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</si>
  <si>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</si>
  <si>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</si>
  <si>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</si>
  <si>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</si>
  <si>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</si>
  <si>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</si>
  <si>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</si>
  <si>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</si>
  <si>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</si>
  <si>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</si>
  <si>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</si>
  <si>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</si>
  <si>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</si>
  <si>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</si>
  <si>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</si>
  <si>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</si>
  <si>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</si>
  <si>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</si>
  <si>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</si>
  <si>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</si>
  <si>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</si>
  <si>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</si>
  <si>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</si>
  <si>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</si>
  <si>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</si>
  <si>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</si>
  <si>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</si>
  <si>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</si>
  <si>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</si>
  <si>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</si>
  <si>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</si>
  <si>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</si>
  <si>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</si>
  <si>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</si>
  <si>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</si>
  <si>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</si>
  <si>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</si>
  <si>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</si>
  <si>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</si>
  <si>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</si>
  <si>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</si>
  <si>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</si>
  <si>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</si>
  <si>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</si>
  <si>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</si>
  <si>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</si>
  <si>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</si>
  <si>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</si>
  <si>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</si>
  <si>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</si>
  <si>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</si>
  <si>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</si>
  <si>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</si>
  <si>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</si>
  <si>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</si>
  <si>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</si>
  <si>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</si>
  <si>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</si>
  <si>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</si>
  <si>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</si>
  <si>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</si>
  <si>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</si>
  <si>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</si>
  <si>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</si>
  <si>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</si>
  <si>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</si>
  <si>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</si>
  <si>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</si>
  <si>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</si>
  <si>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</si>
  <si>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</si>
  <si>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</si>
  <si>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</si>
  <si>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</si>
  <si>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</si>
  <si>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</si>
  <si>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</si>
  <si>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</si>
  <si>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</si>
  <si>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</si>
  <si>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</si>
  <si>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</si>
  <si>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</si>
  <si>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</si>
  <si>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</si>
  <si>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</si>
  <si>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</si>
  <si>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</si>
  <si>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</si>
  <si>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</si>
  <si>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</si>
  <si>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</si>
  <si>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</si>
  <si>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</si>
  <si>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</si>
  <si>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</si>
  <si>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</si>
  <si>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</si>
  <si>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</si>
  <si>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</si>
  <si>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</si>
  <si>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</si>
  <si>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</si>
  <si>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</si>
  <si>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</si>
  <si>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</si>
  <si>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</si>
  <si>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</si>
  <si>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</si>
  <si>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</si>
  <si>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</si>
  <si>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</si>
  <si>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</si>
  <si>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</si>
  <si>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</si>
  <si>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</si>
  <si>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</si>
  <si>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</si>
  <si>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</si>
  <si>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</si>
  <si>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</si>
  <si>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</si>
  <si>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</si>
  <si>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</si>
  <si>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</si>
  <si>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</si>
  <si>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</si>
  <si>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</si>
  <si>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</si>
  <si>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</si>
  <si>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</si>
  <si>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</si>
  <si>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</si>
  <si>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</si>
  <si>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</si>
  <si>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</si>
  <si>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</si>
  <si>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</si>
  <si>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</si>
  <si>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</si>
  <si>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</si>
  <si>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</si>
  <si>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</si>
  <si>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</si>
  <si>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</si>
  <si>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</si>
  <si>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</si>
  <si>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</si>
  <si>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</si>
  <si>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</si>
  <si>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</si>
  <si>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</si>
  <si>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</si>
  <si>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</si>
  <si>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</si>
  <si>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</si>
  <si>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</si>
  <si>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</si>
  <si>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</si>
  <si>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</si>
  <si>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</si>
  <si>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</si>
  <si>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</si>
  <si>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</si>
  <si>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</si>
  <si>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</si>
  <si>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</si>
  <si>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</si>
  <si>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</si>
  <si>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</si>
  <si>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</si>
  <si>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</si>
  <si>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</si>
  <si>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</si>
  <si>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</si>
  <si>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</si>
  <si>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</si>
  <si>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</si>
  <si>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</si>
  <si>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</si>
  <si>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</si>
  <si>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</si>
  <si>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</si>
  <si>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</si>
  <si>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</si>
  <si>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</si>
  <si>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</si>
  <si>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</si>
  <si>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</si>
  <si>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</si>
  <si>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</si>
  <si>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</si>
  <si>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</si>
  <si>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</si>
  <si>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</si>
  <si>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</si>
  <si>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</si>
  <si>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</si>
  <si>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</si>
  <si>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</si>
  <si>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</si>
  <si>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</si>
  <si>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</si>
  <si>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</si>
  <si>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</si>
  <si>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</si>
  <si>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</si>
  <si>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</si>
  <si>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</si>
  <si>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</si>
  <si>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</si>
  <si>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</si>
  <si>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</si>
  <si>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</si>
  <si>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</si>
  <si>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</si>
  <si>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</si>
  <si>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</si>
  <si>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</si>
  <si>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</si>
  <si>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</si>
  <si>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</si>
  <si>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</si>
  <si>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</si>
  <si>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</si>
  <si>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</si>
  <si>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</si>
  <si>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</si>
  <si>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</si>
  <si>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</si>
  <si>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</si>
  <si>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</si>
  <si>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</si>
  <si>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</si>
  <si>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</si>
  <si>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</si>
  <si>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</si>
  <si>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</si>
  <si>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</si>
  <si>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</si>
  <si>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</si>
  <si>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</si>
  <si>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</si>
  <si>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</si>
  <si>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</si>
  <si>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</si>
  <si>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</si>
  <si>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</si>
  <si>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</si>
  <si>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</si>
  <si>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</si>
  <si>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</si>
  <si>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</si>
  <si>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</si>
  <si>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</si>
  <si>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</si>
  <si>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</si>
  <si>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</si>
  <si>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</si>
  <si>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</si>
  <si>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</si>
  <si>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</si>
  <si>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</si>
  <si>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</si>
  <si>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</si>
  <si>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</si>
  <si>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</si>
  <si>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</si>
  <si>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</si>
  <si>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</si>
  <si>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</si>
  <si>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</si>
  <si>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</si>
  <si>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</si>
  <si>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</si>
  <si>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</si>
  <si>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</si>
  <si>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</si>
  <si>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</si>
  <si>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</si>
  <si>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</si>
  <si>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</si>
  <si>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</si>
  <si>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</si>
  <si>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</si>
  <si>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</si>
  <si>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</si>
  <si>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</si>
  <si>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</si>
  <si>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</si>
  <si>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</si>
  <si>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</si>
  <si>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</si>
  <si>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</si>
  <si>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</si>
  <si>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</si>
  <si>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</si>
  <si>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</si>
  <si>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</si>
  <si>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</si>
  <si>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</si>
  <si>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</si>
  <si>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</si>
  <si>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</si>
  <si>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</si>
  <si>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</si>
  <si>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</si>
  <si>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</si>
  <si>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</si>
  <si>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</si>
  <si>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</si>
  <si>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</si>
  <si>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</si>
  <si>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</si>
  <si>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</si>
  <si>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</si>
  <si>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</si>
  <si>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</si>
  <si>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</si>
  <si>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</si>
  <si>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</si>
  <si>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</si>
  <si>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</si>
  <si>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</si>
  <si>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</si>
  <si>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</si>
  <si>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</si>
  <si>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</si>
  <si>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</si>
  <si>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</si>
  <si>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</si>
  <si>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</si>
  <si>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</si>
  <si>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</si>
  <si>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</si>
  <si>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</si>
  <si>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</si>
  <si>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</si>
  <si>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</si>
  <si>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</si>
  <si>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</si>
  <si>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</si>
  <si>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</si>
  <si>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</si>
  <si>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</si>
  <si>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</si>
  <si>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</si>
  <si>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</si>
  <si>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</si>
  <si>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</si>
  <si>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</si>
  <si>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</si>
  <si>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</si>
  <si>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</si>
  <si>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</si>
  <si>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</si>
  <si>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</si>
  <si>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</si>
  <si>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</si>
  <si>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</si>
  <si>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</si>
  <si>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</si>
  <si>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</si>
  <si>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</si>
  <si>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</si>
  <si>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</si>
  <si>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</si>
  <si>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</si>
  <si>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</si>
  <si>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</si>
  <si>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</si>
  <si>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</si>
  <si>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</si>
  <si>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</si>
  <si>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</si>
  <si>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</si>
  <si>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</si>
  <si>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</si>
  <si>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</si>
  <si>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</si>
  <si>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</si>
  <si>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</si>
  <si>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</si>
  <si>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</si>
  <si>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</si>
  <si>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</si>
  <si>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</si>
  <si>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</si>
  <si>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</si>
  <si>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</si>
  <si>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</si>
  <si>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</si>
  <si>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</si>
  <si>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</si>
  <si>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</si>
  <si>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</si>
  <si>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</si>
  <si>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</si>
  <si>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</si>
  <si>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</si>
  <si>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</si>
  <si>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</si>
  <si>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</si>
  <si>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</si>
  <si>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</si>
  <si>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</si>
  <si>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</si>
  <si>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</si>
  <si>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</si>
  <si>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</si>
  <si>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</si>
  <si>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</si>
  <si>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</si>
  <si>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</si>
  <si>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</si>
  <si>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</si>
  <si>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</si>
  <si>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</si>
  <si>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</si>
  <si>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</si>
  <si>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</si>
  <si>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</si>
  <si>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</si>
  <si>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</si>
  <si>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</si>
  <si>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</si>
  <si>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</si>
  <si>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</si>
  <si>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</si>
  <si>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</si>
  <si>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</si>
  <si>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</si>
  <si>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</si>
  <si>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</si>
  <si>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</si>
  <si>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</si>
  <si>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</si>
  <si>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</si>
  <si>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</si>
  <si>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</si>
  <si>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</si>
  <si>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</si>
  <si>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</si>
  <si>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</si>
  <si>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</si>
  <si>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</si>
  <si>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</si>
  <si>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</si>
  <si>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</si>
  <si>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</si>
  <si>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</si>
  <si>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</si>
  <si>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</si>
  <si>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</si>
  <si>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</si>
  <si>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</si>
  <si>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</si>
  <si>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</si>
  <si>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</si>
  <si>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</si>
  <si>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</si>
  <si>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</si>
  <si>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</si>
  <si>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</si>
  <si>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</si>
  <si>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</si>
  <si>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</si>
  <si>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</si>
  <si>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</si>
  <si>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</si>
  <si>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</si>
  <si>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</si>
  <si>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</si>
  <si>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</si>
  <si>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</si>
  <si>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</si>
  <si>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</si>
  <si>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</si>
  <si>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</si>
  <si>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</si>
  <si>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</si>
  <si>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</si>
  <si>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</si>
  <si>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</si>
  <si>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</si>
  <si>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</si>
  <si>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</si>
  <si>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</si>
  <si>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</si>
  <si>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</si>
  <si>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</si>
  <si>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</si>
  <si>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</si>
  <si>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</si>
  <si>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</si>
  <si>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</si>
  <si>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</si>
  <si>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</si>
  <si>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</si>
  <si>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</si>
  <si>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</si>
  <si>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</si>
  <si>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</si>
  <si>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</si>
  <si>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</si>
  <si>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</si>
  <si>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</si>
  <si>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</si>
  <si>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</si>
  <si>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</si>
  <si>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</si>
  <si>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</si>
  <si>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</si>
  <si>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</si>
  <si>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</si>
  <si>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</si>
  <si>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</si>
  <si>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</si>
  <si>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</si>
  <si>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</si>
  <si>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</si>
  <si>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</si>
  <si>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</si>
  <si>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</si>
  <si>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</si>
  <si>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</si>
  <si>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</si>
  <si>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</si>
  <si>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</si>
  <si>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</si>
  <si>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</si>
  <si>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</si>
  <si>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</si>
  <si>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</si>
  <si>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</si>
  <si>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</si>
  <si>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</si>
  <si>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</si>
  <si>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</si>
  <si>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</si>
  <si>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</si>
  <si>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</si>
  <si>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</si>
  <si>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</si>
  <si>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</si>
  <si>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</si>
  <si>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</si>
  <si>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</si>
  <si>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</si>
  <si>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</si>
  <si>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</si>
  <si>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</si>
  <si>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</si>
  <si>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</si>
  <si>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</si>
  <si>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</si>
  <si>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</si>
  <si>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</si>
  <si>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</si>
  <si>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</si>
  <si>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</si>
  <si>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</si>
  <si>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</si>
  <si>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</si>
  <si>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</si>
  <si>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</si>
  <si>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</si>
  <si>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</si>
  <si>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</si>
  <si>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</si>
  <si>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</si>
  <si>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</si>
  <si>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</si>
  <si>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</si>
  <si>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</si>
  <si>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</si>
  <si>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</si>
  <si>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</si>
  <si>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</si>
  <si>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</si>
  <si>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</si>
  <si>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</si>
  <si>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</si>
  <si>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</si>
  <si>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</si>
  <si>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</si>
  <si>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</si>
  <si>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</si>
  <si>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</si>
  <si>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</si>
  <si>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</si>
  <si>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</si>
  <si>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</si>
  <si>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</si>
  <si>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</si>
  <si>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</si>
  <si>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</si>
  <si>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</si>
  <si>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</si>
  <si>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</si>
  <si>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</si>
  <si>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</si>
  <si>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</si>
  <si>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</si>
  <si>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</si>
  <si>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</si>
  <si>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</si>
  <si>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</si>
  <si>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</si>
  <si>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</si>
  <si>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</si>
  <si>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</si>
  <si>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</si>
  <si>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</si>
  <si>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</si>
  <si>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</si>
  <si>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</si>
  <si>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</si>
  <si>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</si>
  <si>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</si>
  <si>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</si>
  <si>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</si>
  <si>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</si>
  <si>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</si>
  <si>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</si>
  <si>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</si>
  <si>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</si>
  <si>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</si>
  <si>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</si>
  <si>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</si>
  <si>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</si>
  <si>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</si>
  <si>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</si>
  <si>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</si>
  <si>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</si>
  <si>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</si>
  <si>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</si>
  <si>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</si>
  <si>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</si>
  <si>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</si>
  <si>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</si>
  <si>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</si>
  <si>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</si>
  <si>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</si>
  <si>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</si>
  <si>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</si>
  <si>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</si>
  <si>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</si>
  <si>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</si>
  <si>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</si>
  <si>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</si>
  <si>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</si>
  <si>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</si>
  <si>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</si>
  <si>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</si>
  <si>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</si>
  <si>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</si>
  <si>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</si>
  <si>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</si>
  <si>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</si>
  <si>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</si>
  <si>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</si>
  <si>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</si>
  <si>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</si>
  <si>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</si>
  <si>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</si>
  <si>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</si>
  <si>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</si>
  <si>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</si>
  <si>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</si>
  <si>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</si>
  <si>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</si>
  <si>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</si>
  <si>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</si>
  <si>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</si>
  <si>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</si>
  <si>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</si>
  <si>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</si>
  <si>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</si>
  <si>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</si>
  <si>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</si>
  <si>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</si>
  <si>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</si>
  <si>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</si>
  <si>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</si>
  <si>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</si>
  <si>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</si>
  <si>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</si>
  <si>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</si>
  <si>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</si>
  <si>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</si>
  <si>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</si>
  <si>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</si>
  <si>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</si>
  <si>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</si>
  <si>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</si>
  <si>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</si>
  <si>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</si>
  <si>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</si>
  <si>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</si>
  <si>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</si>
  <si>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</si>
  <si>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</si>
  <si>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</si>
  <si>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</si>
  <si>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</si>
  <si>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</si>
  <si>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</si>
  <si>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</si>
  <si>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</si>
  <si>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</si>
  <si>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</si>
  <si>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</si>
  <si>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</si>
  <si>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</si>
  <si>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</si>
  <si>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</si>
  <si>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</si>
  <si>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</si>
  <si>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</si>
  <si>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</si>
  <si>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</si>
  <si>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</si>
  <si>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</si>
  <si>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</si>
  <si>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</si>
  <si>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</si>
  <si>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</si>
  <si>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</si>
  <si>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</si>
  <si>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</si>
  <si>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</si>
  <si>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</si>
  <si>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</si>
  <si>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</si>
  <si>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</si>
  <si>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</si>
  <si>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</si>
  <si>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</si>
  <si>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</si>
  <si>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</si>
  <si>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</si>
  <si>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</si>
  <si>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</si>
  <si>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</si>
  <si>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</si>
  <si>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</si>
  <si>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</si>
  <si>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</si>
  <si>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</si>
  <si>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</si>
  <si>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</si>
  <si>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</si>
  <si>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</si>
  <si>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</si>
  <si>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</si>
  <si>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</si>
  <si>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</si>
  <si>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</si>
  <si>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</si>
  <si>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</si>
  <si>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</si>
  <si>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</si>
  <si>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</si>
  <si>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</si>
  <si>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</si>
  <si>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</si>
  <si>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</si>
  <si>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</si>
  <si>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</si>
  <si>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</si>
  <si>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</si>
  <si>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</si>
  <si>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</si>
  <si>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</si>
  <si>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</si>
  <si>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</si>
  <si>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</si>
  <si>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</si>
  <si>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</si>
  <si>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</si>
  <si>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</si>
  <si>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</si>
  <si>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</si>
  <si>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</si>
  <si>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</si>
  <si>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</si>
  <si>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</si>
  <si>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</si>
  <si>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</si>
  <si>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</si>
  <si>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</si>
  <si>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</si>
  <si>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</si>
  <si>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</si>
  <si>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</si>
  <si>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</si>
  <si>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</si>
  <si>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</si>
  <si>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</si>
  <si>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</si>
  <si>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</si>
  <si>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</si>
  <si>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</si>
  <si>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</si>
  <si>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</si>
  <si>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</si>
  <si>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</si>
  <si>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</si>
  <si>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</si>
  <si>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</si>
  <si>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</si>
  <si>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</si>
  <si>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</si>
  <si>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</si>
  <si>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</si>
  <si>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</si>
  <si>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</si>
  <si>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</si>
  <si>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</si>
  <si>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</si>
  <si>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</si>
  <si>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</si>
  <si>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</si>
  <si>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</si>
  <si>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</si>
  <si>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</si>
  <si>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</si>
  <si>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</si>
  <si>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</si>
  <si>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</si>
  <si>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</si>
  <si>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</si>
  <si>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</si>
  <si>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</si>
  <si>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</si>
  <si>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</si>
  <si>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</si>
  <si>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</si>
  <si>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</si>
  <si>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</si>
  <si>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</si>
  <si>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</si>
  <si>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</si>
  <si>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</si>
  <si>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</si>
  <si>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</si>
  <si>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</si>
  <si>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</si>
  <si>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</si>
  <si>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</si>
  <si>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</si>
  <si>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</si>
  <si>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</si>
  <si>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</si>
  <si>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</si>
  <si>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</si>
  <si>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</si>
  <si>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</si>
  <si>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</si>
  <si>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</si>
  <si>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</si>
  <si>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</si>
  <si>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</si>
  <si>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</si>
  <si>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</si>
  <si>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</si>
  <si>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</si>
  <si>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</si>
  <si>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</si>
  <si>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</si>
  <si>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</si>
  <si>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</si>
  <si>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</si>
  <si>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</si>
  <si>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</si>
  <si>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</si>
  <si>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</si>
  <si>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</si>
  <si>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</si>
  <si>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</si>
  <si>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</si>
  <si>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</si>
  <si>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</si>
  <si>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</si>
  <si>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</si>
  <si>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</si>
  <si>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</si>
  <si>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</si>
  <si>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</si>
  <si>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</si>
  <si>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</si>
  <si>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</si>
  <si>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</si>
  <si>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</si>
  <si>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</si>
  <si>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</si>
  <si>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</si>
  <si>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</si>
  <si>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</si>
  <si>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</si>
  <si>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</si>
  <si>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</si>
  <si>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</si>
  <si>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</si>
  <si>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</si>
  <si>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</si>
  <si>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</si>
  <si>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</si>
  <si>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</si>
  <si>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</si>
  <si>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</si>
  <si>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</si>
  <si>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</si>
  <si>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</si>
  <si>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</si>
  <si>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</si>
  <si>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</si>
  <si>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</si>
  <si>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</si>
  <si>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</si>
  <si>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</si>
  <si>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</si>
  <si>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</si>
  <si>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</si>
  <si>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</si>
  <si>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</si>
  <si>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</si>
  <si>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</si>
  <si>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</si>
  <si>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</si>
  <si>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</si>
  <si>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</si>
  <si>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</si>
  <si>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</si>
  <si>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</si>
  <si>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</si>
  <si>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</si>
  <si>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</si>
  <si>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</si>
  <si>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</si>
  <si>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</si>
  <si>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</si>
  <si>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</si>
  <si>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</si>
  <si>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</si>
  <si>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</si>
  <si>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</si>
  <si>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</si>
  <si>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</si>
  <si>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</si>
  <si>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</si>
  <si>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</si>
  <si>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</si>
  <si>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</si>
  <si>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</si>
  <si>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</si>
  <si>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</si>
  <si>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</si>
  <si>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</si>
  <si>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</si>
  <si>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</si>
  <si>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</si>
  <si>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</si>
  <si>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</si>
  <si>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</si>
  <si>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</si>
  <si>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</si>
  <si>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</si>
  <si>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</si>
  <si>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</si>
  <si>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</si>
  <si>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</si>
  <si>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</si>
  <si>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</si>
  <si>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</si>
  <si>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</si>
  <si>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</si>
  <si>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</si>
  <si>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</si>
  <si>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</si>
  <si>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</si>
  <si>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</si>
  <si>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</si>
  <si>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</si>
  <si>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</si>
  <si>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</si>
  <si>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</si>
  <si>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</si>
  <si>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</si>
  <si>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</si>
  <si>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</si>
  <si>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</si>
  <si>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</si>
  <si>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</si>
  <si>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</si>
  <si>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</si>
  <si>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</si>
  <si>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</si>
  <si>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</si>
  <si>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</si>
  <si>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</si>
  <si>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</si>
  <si>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</si>
  <si>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</si>
  <si>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</si>
  <si>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</si>
  <si>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</si>
  <si>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</si>
  <si>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</si>
  <si>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</si>
  <si>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</si>
  <si>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</si>
  <si>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</si>
  <si>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</si>
  <si>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</si>
  <si>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</si>
  <si>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</si>
  <si>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</si>
  <si>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</si>
  <si>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</si>
  <si>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</si>
  <si>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</si>
  <si>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</si>
  <si>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</si>
  <si>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</si>
  <si>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</si>
  <si>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</si>
  <si>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</si>
  <si>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</si>
  <si>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</si>
  <si>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</si>
  <si>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</si>
  <si>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</si>
  <si>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</si>
  <si>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</si>
  <si>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</si>
  <si>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</si>
  <si>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</si>
  <si>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</si>
  <si>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</si>
  <si>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</si>
  <si>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</si>
  <si>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</si>
  <si>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</si>
  <si>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</si>
  <si>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</si>
  <si>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</si>
  <si>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</si>
  <si>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</si>
  <si>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</si>
  <si>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</si>
  <si>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</si>
  <si>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</si>
  <si>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</si>
  <si>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</si>
  <si>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</si>
  <si>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</si>
  <si>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</si>
  <si>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</si>
  <si>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</si>
  <si>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</si>
  <si>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</si>
  <si>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</si>
  <si>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</si>
  <si>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</si>
  <si>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</si>
  <si>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</si>
  <si>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</si>
  <si>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</si>
  <si>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</si>
  <si>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</si>
  <si>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</si>
  <si>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</si>
  <si>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</si>
  <si>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</si>
  <si>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</si>
  <si>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</si>
  <si>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</si>
  <si>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</si>
  <si>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</si>
  <si>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</si>
  <si>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</si>
  <si>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</si>
  <si>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</si>
  <si>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</si>
  <si>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</si>
  <si>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</si>
  <si>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</si>
  <si>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</si>
  <si>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</si>
  <si>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</si>
  <si>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</si>
  <si>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</si>
  <si>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</si>
  <si>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</si>
  <si>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</si>
  <si>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</si>
  <si>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</si>
  <si>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</si>
  <si>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</si>
  <si>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</si>
  <si>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</si>
  <si>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</si>
  <si>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</si>
  <si>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</si>
  <si>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</si>
  <si>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</si>
  <si>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</si>
  <si>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</si>
  <si>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</si>
  <si>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</si>
  <si>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</si>
  <si>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</si>
  <si>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</si>
  <si>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</si>
  <si>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</si>
  <si>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</si>
  <si>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</si>
  <si>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</si>
  <si>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</si>
  <si>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</si>
  <si>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</si>
  <si>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</si>
  <si>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</si>
  <si>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</si>
  <si>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</si>
  <si>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</si>
  <si>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</si>
  <si>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</si>
  <si>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</si>
  <si>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</si>
  <si>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</si>
  <si>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</si>
  <si>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</si>
  <si>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</si>
  <si>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</si>
  <si>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</si>
  <si>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</si>
  <si>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</si>
  <si>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</si>
  <si>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</si>
  <si>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</si>
  <si>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</si>
  <si>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</si>
  <si>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</si>
  <si>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</si>
  <si>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</si>
  <si>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</si>
  <si>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</si>
  <si>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</si>
  <si>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</si>
  <si>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</si>
  <si>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</si>
  <si>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</si>
  <si>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</si>
  <si>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</si>
  <si>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</si>
  <si>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</si>
  <si>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</si>
  <si>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</si>
  <si>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</si>
  <si>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</si>
  <si>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</si>
  <si>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</si>
  <si>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</si>
  <si>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</si>
  <si>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</si>
  <si>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</si>
  <si>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</si>
  <si>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</si>
  <si>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</si>
  <si>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</si>
  <si>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</si>
  <si>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</si>
  <si>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</si>
  <si>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</si>
  <si>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</si>
  <si>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</si>
  <si>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</si>
  <si>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</si>
  <si>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</si>
  <si>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</si>
  <si>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</si>
  <si>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</si>
  <si>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</si>
  <si>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</si>
  <si>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</si>
  <si>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</si>
  <si>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</si>
  <si>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</si>
  <si>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</si>
  <si>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</si>
  <si>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</si>
  <si>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</si>
  <si>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</si>
  <si>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</si>
  <si>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</si>
  <si>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</si>
  <si>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</si>
  <si>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</si>
  <si>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</si>
  <si>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</si>
  <si>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</si>
  <si>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</si>
  <si>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</si>
  <si>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</si>
  <si>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</si>
  <si>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</si>
  <si>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</si>
  <si>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</si>
  <si>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</si>
  <si>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</si>
  <si>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</si>
  <si>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</si>
  <si>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</si>
  <si>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</si>
  <si>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</si>
  <si>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</si>
  <si>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</si>
  <si>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</si>
  <si>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</si>
  <si>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</si>
  <si>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</si>
  <si>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</si>
  <si>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</si>
  <si>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</si>
  <si>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</si>
  <si>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</si>
  <si>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</si>
  <si>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</si>
  <si>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</si>
  <si>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</si>
  <si>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</si>
  <si>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</si>
  <si>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</si>
  <si>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</si>
  <si>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</si>
  <si>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</si>
  <si>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</si>
  <si>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</si>
  <si>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</si>
  <si>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</si>
  <si>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</si>
  <si>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</si>
  <si>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</si>
  <si>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</si>
  <si>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</si>
  <si>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</si>
  <si>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</si>
  <si>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</si>
  <si>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</si>
  <si>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</si>
  <si>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</si>
  <si>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</si>
  <si>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</si>
  <si>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</si>
  <si>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</si>
  <si>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</si>
  <si>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</si>
  <si>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</si>
  <si>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</si>
  <si>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</si>
  <si>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</si>
  <si>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</si>
  <si>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</si>
  <si>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</si>
  <si>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</si>
  <si>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</si>
  <si>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</si>
  <si>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</si>
  <si>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</si>
  <si>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</si>
  <si>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</si>
  <si>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</si>
  <si>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</si>
  <si>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</si>
  <si>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</si>
  <si>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</si>
  <si>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</si>
  <si>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</si>
  <si>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</si>
  <si>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</si>
  <si>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</si>
  <si>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</si>
  <si>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</si>
  <si>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</si>
  <si>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</si>
  <si>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</si>
  <si>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</si>
  <si>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</si>
  <si>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</si>
  <si>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</si>
  <si>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</si>
  <si>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</si>
  <si>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</si>
  <si>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</si>
  <si>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</si>
  <si>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</si>
  <si>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</si>
  <si>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</si>
  <si>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</si>
  <si>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</si>
  <si>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</si>
  <si>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</si>
  <si>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</si>
  <si>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</si>
  <si>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</si>
  <si>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</si>
  <si>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</si>
  <si>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</si>
  <si>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</si>
  <si>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</si>
  <si>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</si>
  <si>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</si>
  <si>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</si>
  <si>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</si>
  <si>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</si>
  <si>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</si>
  <si>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</si>
  <si>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</si>
  <si>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</si>
  <si>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</si>
  <si>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</si>
  <si>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</si>
  <si>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</si>
  <si>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</si>
  <si>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</si>
  <si>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</si>
  <si>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</si>
  <si>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</si>
  <si>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</si>
  <si>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</si>
  <si>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</si>
  <si>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</si>
  <si>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</si>
  <si>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</si>
  <si>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</si>
  <si>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</si>
  <si>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</si>
  <si>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</si>
  <si>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</si>
  <si>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</si>
  <si>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</si>
  <si>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</si>
  <si>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</si>
  <si>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</si>
  <si>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</si>
  <si>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</si>
  <si>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</si>
  <si>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</si>
  <si>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</si>
  <si>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</si>
  <si>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</si>
  <si>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</si>
  <si>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</si>
  <si>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</si>
  <si>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</si>
  <si>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</si>
  <si>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</si>
  <si>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</si>
  <si>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</si>
  <si>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</si>
  <si>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</si>
  <si>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</si>
  <si>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</si>
  <si>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</si>
  <si>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</si>
  <si>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</si>
  <si>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</si>
  <si>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</si>
  <si>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</si>
  <si>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</si>
  <si>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</si>
  <si>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</si>
  <si>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</si>
  <si>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</si>
  <si>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</si>
  <si>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</si>
  <si>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</si>
  <si>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</si>
  <si>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</si>
  <si>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</si>
  <si>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</si>
  <si>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</si>
  <si>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</si>
  <si>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</si>
  <si>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</si>
  <si>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</si>
  <si>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</si>
  <si>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</si>
  <si>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</si>
  <si>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</si>
  <si>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</si>
  <si>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</si>
  <si>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</si>
  <si>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</si>
  <si>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</si>
  <si>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</si>
  <si>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</si>
  <si>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</si>
  <si>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</si>
  <si>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</si>
  <si>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</si>
  <si>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</si>
  <si>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</si>
  <si>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</si>
  <si>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</si>
  <si>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</si>
  <si>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</si>
  <si>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</si>
  <si>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</si>
  <si>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</si>
  <si>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</si>
  <si>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</si>
  <si>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</si>
  <si>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</si>
  <si>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</si>
  <si>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</si>
  <si>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</si>
  <si>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</si>
  <si>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</si>
  <si>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</si>
  <si>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</si>
  <si>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</si>
  <si>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</si>
  <si>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</si>
  <si>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</si>
  <si>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</si>
  <si>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</si>
  <si>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</si>
  <si>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</si>
  <si>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</si>
  <si>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</si>
  <si>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</si>
  <si>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</si>
  <si>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</si>
  <si>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</si>
  <si>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</si>
  <si>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</si>
  <si>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</si>
  <si>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</si>
  <si>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</si>
  <si>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</si>
  <si>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</si>
  <si>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</si>
  <si>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</si>
  <si>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</si>
  <si>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</si>
  <si>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</si>
  <si>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</si>
  <si>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</si>
  <si>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</si>
  <si>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</si>
  <si>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</si>
  <si>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</si>
  <si>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</si>
  <si>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</si>
  <si>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</si>
  <si>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</si>
  <si>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</si>
  <si>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</si>
  <si>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</si>
  <si>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</si>
  <si>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</si>
  <si>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</si>
  <si>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</si>
  <si>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</si>
  <si>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</si>
  <si>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</si>
  <si>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</si>
  <si>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</si>
  <si>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</si>
  <si>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</si>
  <si>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</si>
  <si>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</si>
  <si>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</si>
  <si>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</si>
  <si>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</si>
  <si>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</si>
  <si>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</si>
  <si>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</si>
  <si>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</si>
  <si>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</si>
  <si>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</si>
  <si>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</si>
  <si>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</si>
  <si>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</si>
  <si>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</si>
  <si>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</si>
  <si>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</si>
  <si>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</si>
  <si>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</si>
  <si>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</si>
  <si>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</si>
  <si>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</si>
  <si>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</si>
  <si>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</si>
  <si>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</si>
  <si>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</si>
  <si>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</si>
  <si>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</si>
  <si>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</si>
  <si>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</si>
  <si>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</si>
  <si>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</si>
  <si>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</si>
  <si>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</si>
  <si>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</si>
  <si>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</si>
  <si>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</si>
  <si>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</si>
  <si>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</si>
  <si>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</si>
  <si>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</si>
  <si>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</si>
  <si>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</si>
  <si>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</si>
  <si>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</si>
  <si>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</si>
  <si>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</si>
  <si>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</si>
  <si>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</si>
  <si>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</si>
  <si>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</si>
  <si>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</si>
  <si>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</si>
  <si>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</si>
  <si>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</si>
  <si>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</si>
  <si>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</si>
  <si>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</si>
  <si>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</si>
  <si>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</si>
  <si>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</si>
  <si>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</si>
  <si>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</si>
  <si>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</si>
  <si>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</si>
  <si>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</si>
  <si>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</si>
  <si>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</si>
  <si>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</si>
  <si>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</si>
  <si>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</si>
  <si>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</si>
  <si>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</si>
  <si>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</si>
  <si>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</si>
  <si>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</si>
  <si>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</si>
  <si>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</si>
  <si>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</si>
  <si>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</si>
  <si>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</si>
  <si>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</si>
  <si>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</si>
  <si>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</si>
  <si>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</si>
  <si>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</si>
  <si>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</si>
  <si>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</si>
  <si>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</si>
  <si>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</si>
  <si>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</si>
  <si>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</si>
  <si>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</si>
  <si>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</si>
  <si>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</si>
  <si>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</si>
  <si>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</si>
  <si>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</si>
  <si>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</si>
  <si>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</si>
  <si>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</si>
  <si>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</si>
  <si>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</si>
  <si>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</si>
  <si>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</si>
  <si>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</si>
  <si>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</si>
  <si>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</si>
  <si>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</si>
  <si>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</si>
  <si>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</si>
  <si>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</si>
  <si>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</si>
  <si>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</si>
  <si>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</si>
  <si>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</si>
  <si>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</si>
  <si>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</si>
  <si>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</si>
  <si>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</si>
  <si>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</si>
  <si>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</si>
  <si>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</si>
  <si>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</si>
  <si>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</si>
  <si>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</si>
  <si>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</si>
  <si>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</si>
  <si>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</si>
  <si>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</si>
  <si>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</si>
  <si>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</si>
  <si>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</si>
  <si>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</si>
  <si>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</si>
  <si>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</si>
  <si>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</si>
  <si>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</si>
  <si>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</si>
  <si>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</si>
  <si>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</si>
  <si>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</si>
  <si>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</si>
  <si>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</si>
  <si>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</si>
  <si>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</si>
  <si>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</si>
  <si>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</si>
  <si>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</si>
  <si>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</si>
  <si>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</si>
  <si>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</si>
  <si>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</si>
  <si>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</si>
  <si>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</si>
  <si>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</si>
  <si>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</si>
  <si>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</si>
  <si>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</si>
  <si>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</si>
  <si>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</si>
  <si>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</si>
  <si>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</si>
  <si>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</si>
  <si>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</si>
  <si>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</si>
  <si>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</si>
  <si>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</si>
  <si>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</si>
  <si>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</si>
  <si>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</si>
  <si>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</si>
  <si>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</si>
  <si>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</si>
  <si>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</si>
  <si>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</si>
  <si>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</si>
  <si>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</si>
  <si>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</si>
  <si>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</si>
  <si>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</si>
  <si>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</si>
  <si>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</si>
  <si>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</si>
  <si>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</si>
  <si>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</si>
  <si>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</si>
  <si>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</si>
  <si>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</si>
  <si>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</si>
  <si>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</si>
  <si>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</si>
  <si>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</si>
  <si>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</si>
  <si>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</si>
  <si>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</si>
  <si>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</si>
  <si>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</si>
  <si>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</si>
  <si>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</si>
  <si>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</si>
  <si>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</si>
  <si>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</si>
  <si>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</si>
  <si>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</si>
  <si>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</si>
  <si>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</si>
  <si>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</si>
  <si>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</si>
  <si>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</si>
  <si>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</si>
  <si>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</si>
  <si>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</si>
  <si>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</si>
  <si>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</si>
  <si>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</si>
  <si>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</si>
  <si>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</si>
  <si>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</si>
  <si>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</si>
  <si>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</si>
  <si>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</si>
  <si>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</si>
  <si>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</si>
  <si>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</si>
  <si>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</si>
  <si>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</si>
  <si>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</si>
  <si>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</si>
  <si>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</si>
  <si>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</si>
  <si>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</si>
  <si>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</si>
  <si>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</si>
  <si>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</si>
  <si>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</si>
  <si>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</si>
  <si>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</si>
  <si>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</si>
  <si>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</si>
  <si>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</si>
  <si>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</si>
  <si>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</si>
  <si>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</si>
  <si>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</si>
  <si>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</si>
  <si>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</si>
  <si>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</si>
  <si>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</si>
  <si>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</si>
  <si>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</si>
  <si>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</si>
  <si>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</si>
  <si>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</si>
  <si>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</si>
  <si>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</si>
  <si>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</si>
  <si>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</si>
  <si>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</si>
  <si>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</si>
  <si>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</si>
  <si>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</si>
  <si>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</si>
  <si>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</si>
  <si>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</si>
  <si>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</si>
  <si>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</si>
  <si>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</si>
  <si>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</si>
  <si>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</si>
  <si>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</si>
  <si>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</si>
  <si>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</si>
  <si>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</si>
  <si>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</si>
  <si>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</si>
  <si>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</si>
  <si>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</si>
  <si>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</si>
  <si>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</si>
  <si>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</si>
  <si>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</si>
  <si>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</si>
  <si>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</si>
  <si>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</si>
  <si>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</si>
  <si>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</si>
  <si>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</si>
  <si>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</si>
  <si>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</si>
  <si>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</si>
  <si>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</si>
  <si>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</si>
  <si>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</si>
  <si>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</si>
  <si>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</si>
  <si>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</si>
  <si>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</si>
  <si>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</si>
  <si>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</si>
  <si>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</si>
  <si>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</si>
  <si>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</si>
  <si>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</si>
  <si>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</si>
  <si>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</si>
  <si>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</si>
  <si>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</si>
  <si>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</si>
  <si>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</si>
  <si>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</si>
  <si>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</si>
  <si>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</si>
  <si>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</si>
  <si>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</si>
  <si>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</si>
  <si>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</si>
  <si>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</si>
  <si>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</si>
  <si>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</si>
  <si>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</si>
  <si>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</si>
  <si>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</si>
  <si>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</si>
  <si>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</si>
  <si>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</si>
  <si>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</si>
  <si>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</si>
  <si>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</si>
  <si>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</si>
  <si>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</si>
  <si>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</si>
  <si>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</si>
  <si>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</si>
  <si>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</si>
  <si>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</si>
  <si>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</si>
  <si>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</si>
  <si>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</si>
  <si>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</si>
  <si>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</si>
  <si>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</si>
  <si>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</si>
  <si>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</si>
  <si>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</si>
  <si>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</si>
  <si>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</si>
  <si>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</si>
  <si>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</si>
  <si>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</si>
  <si>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</si>
  <si>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</si>
  <si>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</si>
  <si>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</si>
  <si>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</si>
  <si>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</si>
  <si>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</si>
  <si>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</si>
  <si>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</si>
  <si>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</si>
  <si>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</si>
  <si>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</si>
  <si>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</si>
  <si>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</si>
  <si>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</si>
  <si>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</si>
  <si>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</si>
  <si>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</si>
  <si>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</si>
  <si>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</si>
  <si>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</si>
  <si>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</si>
  <si>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</si>
  <si>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</si>
  <si>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</si>
  <si>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</si>
  <si>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</si>
  <si>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</si>
  <si>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</si>
  <si>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</si>
  <si>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</si>
  <si>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</si>
  <si>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</si>
  <si>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</si>
  <si>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</si>
  <si>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</si>
  <si>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</si>
  <si>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</si>
  <si>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</si>
  <si>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</si>
  <si>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</si>
  <si>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</si>
  <si>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</si>
  <si>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</si>
  <si>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</si>
  <si>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</si>
  <si>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</si>
  <si>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</si>
  <si>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</si>
  <si>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</si>
  <si>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</si>
  <si>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</si>
  <si>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</si>
  <si>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</si>
  <si>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</si>
  <si>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</si>
  <si>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</si>
  <si>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</si>
  <si>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</si>
  <si>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</si>
  <si>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</si>
  <si>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</si>
  <si>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</si>
  <si>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</si>
  <si>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</si>
  <si>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</si>
  <si>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</si>
  <si>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</si>
  <si>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</si>
  <si>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</si>
  <si>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</si>
  <si>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</si>
  <si>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</si>
  <si>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</si>
  <si>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</si>
  <si>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</si>
  <si>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</si>
  <si>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</si>
  <si>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</si>
  <si>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</si>
  <si>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</si>
  <si>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</si>
  <si>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</si>
  <si>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</si>
  <si>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</si>
  <si>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</si>
  <si>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</si>
  <si>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</si>
  <si>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</si>
  <si>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</si>
  <si>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</si>
  <si>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</si>
  <si>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</si>
  <si>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</si>
  <si>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</si>
  <si>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</si>
  <si>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</si>
  <si>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</si>
  <si>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</si>
  <si>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</si>
  <si>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</si>
  <si>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</si>
  <si>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</si>
  <si>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</si>
  <si>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</si>
  <si>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</si>
  <si>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</si>
  <si>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</si>
  <si>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</si>
  <si>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</si>
  <si>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</si>
  <si>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</si>
  <si>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</si>
  <si>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</si>
  <si>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</si>
  <si>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</si>
  <si>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</si>
  <si>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</si>
  <si>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</si>
  <si>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</si>
  <si>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</si>
  <si>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</si>
  <si>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</si>
  <si>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</si>
  <si>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</si>
  <si>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</si>
  <si>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</si>
  <si>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</si>
  <si>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</si>
  <si>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</si>
  <si>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</si>
  <si>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</si>
  <si>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</si>
  <si>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</si>
  <si>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</si>
  <si>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</si>
  <si>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</si>
  <si>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</si>
  <si>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</si>
  <si>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</si>
  <si>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</si>
  <si>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</si>
  <si>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</si>
  <si>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</si>
  <si>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</si>
  <si>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</si>
  <si>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</si>
  <si>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</si>
  <si>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</si>
  <si>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</si>
  <si>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</si>
  <si>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</si>
  <si>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</si>
  <si>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</si>
  <si>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</si>
  <si>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</si>
  <si>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</si>
  <si>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</si>
  <si>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</si>
  <si>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</si>
  <si>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</si>
  <si>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</si>
  <si>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</si>
  <si>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</si>
  <si>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</si>
  <si>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</si>
  <si>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</si>
  <si>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</si>
  <si>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</si>
  <si>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</si>
  <si>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</si>
  <si>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</si>
  <si>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</si>
  <si>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</si>
  <si>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</si>
  <si>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</si>
  <si>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</si>
  <si>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</si>
  <si>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</si>
  <si>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</si>
  <si>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</si>
  <si>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</si>
  <si>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</si>
  <si>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</si>
  <si>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</si>
  <si>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</si>
  <si>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</si>
  <si>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</si>
  <si>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</si>
  <si>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</si>
  <si>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</si>
  <si>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</si>
  <si>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</si>
  <si>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</si>
  <si>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</si>
  <si>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</si>
  <si>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</si>
  <si>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</si>
  <si>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</si>
  <si>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</si>
  <si>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</si>
  <si>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</si>
  <si>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</si>
  <si>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</si>
  <si>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</si>
  <si>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</si>
  <si>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</si>
  <si>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</si>
  <si>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</si>
  <si>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</si>
  <si>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</si>
  <si>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</si>
  <si>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</si>
  <si>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</si>
  <si>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</si>
  <si>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</si>
  <si>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</si>
  <si>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</si>
  <si>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</si>
  <si>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</si>
  <si>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</si>
  <si>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</si>
  <si>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</si>
  <si>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</si>
  <si>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</si>
  <si>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</si>
  <si>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</si>
  <si>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</si>
  <si>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</si>
  <si>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</si>
  <si>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</si>
  <si>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</si>
  <si>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</si>
  <si>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</si>
  <si>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</si>
  <si>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</si>
  <si>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</si>
  <si>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</si>
  <si>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</si>
  <si>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</si>
  <si>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</si>
  <si>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</si>
  <si>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</si>
  <si>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</si>
  <si>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</si>
  <si>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</si>
  <si>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</si>
  <si>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</si>
  <si>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</si>
  <si>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</si>
  <si>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</si>
  <si>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</si>
  <si>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</si>
  <si>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</si>
  <si>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</si>
  <si>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</si>
  <si>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</si>
  <si>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</si>
  <si>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</si>
  <si>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</si>
  <si>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</si>
  <si>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</si>
  <si>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</si>
  <si>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</si>
  <si>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</si>
  <si>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</si>
  <si>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</si>
  <si>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</si>
  <si>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</si>
  <si>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</si>
  <si>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</si>
  <si>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</si>
  <si>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</si>
  <si>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</si>
  <si>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</si>
  <si>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</si>
  <si>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</si>
  <si>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</si>
  <si>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</si>
  <si>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</si>
  <si>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</si>
  <si>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</si>
  <si>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</si>
  <si>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</si>
  <si>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</si>
  <si>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</si>
  <si>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</si>
  <si>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</si>
  <si>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</si>
  <si>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</si>
  <si>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</si>
  <si>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</si>
  <si>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</si>
  <si>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</si>
  <si>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</si>
  <si>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</si>
  <si>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</si>
  <si>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</si>
  <si>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</si>
  <si>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</si>
  <si>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</si>
  <si>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</si>
  <si>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</si>
  <si>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</si>
  <si>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</si>
  <si>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</si>
  <si>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</si>
  <si>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</si>
  <si>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</si>
  <si>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</si>
  <si>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</si>
  <si>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</si>
  <si>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</si>
  <si>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</si>
  <si>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</si>
  <si>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</si>
  <si>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</si>
  <si>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</si>
  <si>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</si>
  <si>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</si>
  <si>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</si>
  <si>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</si>
  <si>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</si>
  <si>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</si>
  <si>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</si>
  <si>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</si>
  <si>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</si>
  <si>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</si>
  <si>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</si>
  <si>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</si>
  <si>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</si>
  <si>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</si>
  <si>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</si>
  <si>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</si>
  <si>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</si>
  <si>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</si>
  <si>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</si>
  <si>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</si>
  <si>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</si>
  <si>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</si>
  <si>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</si>
  <si>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</si>
  <si>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</si>
  <si>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</si>
  <si>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</si>
  <si>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</si>
  <si>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</si>
  <si>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</si>
  <si>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</si>
  <si>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</si>
  <si>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</si>
  <si>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</si>
  <si>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</si>
  <si>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</si>
  <si>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</si>
  <si>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</si>
  <si>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</si>
  <si>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</si>
  <si>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</si>
  <si>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</si>
  <si>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</si>
  <si>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</si>
  <si>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</si>
  <si>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</si>
  <si>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</si>
  <si>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</si>
  <si>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</si>
  <si>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</si>
  <si>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</si>
  <si>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</si>
  <si>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</si>
  <si>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</si>
  <si>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</si>
  <si>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</si>
  <si>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</si>
  <si>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</si>
  <si>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</si>
  <si>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</si>
  <si>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</si>
  <si>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</si>
  <si>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</si>
  <si>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</si>
  <si>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</si>
  <si>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</si>
  <si>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</si>
  <si>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</si>
  <si>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</si>
  <si>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</si>
  <si>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</si>
  <si>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</si>
  <si>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</si>
  <si>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</si>
  <si>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</si>
  <si>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</si>
  <si>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</si>
  <si>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</si>
  <si>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</si>
  <si>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</si>
  <si>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</si>
  <si>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</si>
  <si>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</si>
  <si>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</si>
  <si>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</si>
  <si>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</si>
  <si>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</si>
  <si>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</si>
  <si>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</si>
  <si>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</si>
  <si>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</si>
  <si>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</si>
  <si>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</si>
  <si>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</si>
  <si>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</si>
  <si>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</si>
  <si>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</si>
  <si>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</si>
  <si>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</si>
  <si>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</si>
  <si>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</si>
  <si>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</si>
  <si>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</si>
  <si>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</si>
  <si>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</si>
  <si>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</si>
  <si>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</si>
  <si>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</si>
  <si>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</si>
  <si>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</si>
  <si>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</si>
  <si>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</si>
  <si>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</si>
  <si>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</si>
  <si>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</si>
  <si>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</si>
  <si>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</si>
  <si>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</si>
  <si>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</si>
  <si>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</si>
  <si>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</si>
  <si>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</si>
  <si>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</si>
  <si>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</si>
  <si>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</si>
  <si>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</si>
  <si>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</si>
  <si>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</si>
  <si>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</si>
  <si>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</si>
  <si>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</si>
  <si>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</si>
  <si>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</si>
  <si>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</si>
  <si>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</si>
  <si>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</si>
  <si>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</si>
  <si>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</si>
  <si>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</si>
  <si>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</si>
  <si>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</si>
  <si>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</si>
  <si>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</si>
  <si>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</si>
  <si>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</si>
  <si>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</si>
  <si>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</si>
  <si>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</si>
  <si>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</si>
  <si>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</si>
  <si>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</si>
  <si>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</si>
  <si>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</si>
  <si>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</si>
  <si>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</si>
  <si>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</si>
  <si>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</si>
  <si>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</si>
  <si>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</si>
  <si>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</si>
  <si>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</si>
  <si>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</si>
  <si>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</si>
  <si>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</si>
  <si>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</si>
  <si>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</si>
  <si>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</si>
  <si>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</si>
  <si>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</si>
  <si>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</si>
  <si>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</si>
  <si>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</si>
  <si>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</si>
  <si>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</si>
  <si>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</si>
  <si>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</si>
  <si>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</si>
  <si>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</si>
  <si>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</si>
  <si>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</si>
  <si>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</si>
  <si>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</si>
  <si>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</si>
  <si>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</si>
  <si>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</si>
  <si>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</si>
  <si>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</si>
  <si>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</si>
  <si>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</si>
  <si>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</si>
  <si>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</si>
  <si>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</si>
  <si>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</si>
  <si>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</si>
  <si>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</si>
  <si>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</si>
  <si>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</si>
  <si>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</si>
  <si>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</si>
  <si>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</si>
  <si>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</si>
  <si>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</si>
  <si>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</si>
  <si>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</si>
  <si>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</si>
  <si>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</si>
  <si>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</si>
  <si>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</si>
  <si>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</si>
  <si>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</si>
  <si>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</si>
  <si>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</si>
  <si>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</si>
  <si>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</si>
  <si>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</si>
  <si>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</si>
  <si>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</si>
  <si>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</si>
  <si>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</si>
  <si>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</si>
  <si>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</si>
  <si>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</si>
  <si>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</si>
  <si>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</si>
  <si>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</si>
  <si>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</si>
  <si>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</si>
  <si>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</si>
  <si>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</si>
  <si>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</si>
  <si>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</si>
  <si>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</si>
  <si>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</si>
  <si>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</si>
  <si>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</si>
  <si>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</si>
  <si>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</si>
  <si>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</si>
  <si>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</si>
  <si>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</si>
  <si>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</si>
  <si>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</si>
  <si>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</si>
  <si>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</si>
  <si>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</si>
  <si>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</si>
  <si>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</si>
  <si>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</si>
  <si>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</si>
  <si>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</si>
  <si>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</si>
  <si>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</si>
  <si>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</si>
  <si>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</si>
  <si>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</si>
  <si>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</si>
  <si>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</si>
  <si>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</si>
  <si>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</si>
  <si>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</si>
  <si>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</si>
  <si>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</si>
  <si>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</si>
  <si>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</si>
  <si>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</si>
  <si>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</si>
  <si>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</si>
  <si>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</si>
  <si>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</si>
  <si>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</si>
  <si>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</si>
  <si>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</si>
  <si>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</si>
  <si>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</si>
  <si>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</si>
  <si>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</si>
  <si>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</si>
  <si>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</si>
  <si>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</si>
  <si>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</si>
  <si>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</si>
  <si>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</si>
  <si>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</si>
  <si>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</si>
  <si>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</si>
  <si>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</si>
  <si>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</si>
  <si>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</si>
  <si>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</si>
  <si>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</si>
  <si>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</si>
  <si>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</si>
  <si>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</si>
  <si>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</si>
  <si>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</si>
  <si>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</si>
  <si>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</si>
  <si>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</si>
  <si>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</si>
  <si>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</si>
  <si>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</si>
  <si>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</si>
  <si>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</si>
  <si>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</si>
  <si>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</si>
  <si>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</si>
  <si>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</si>
  <si>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</si>
  <si>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</si>
  <si>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</si>
  <si>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</si>
  <si>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</si>
  <si>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</si>
  <si>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</si>
  <si>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</si>
  <si>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</si>
  <si>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</si>
  <si>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</si>
  <si>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</si>
  <si>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</si>
  <si>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</si>
  <si>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</si>
  <si>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</si>
  <si>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</si>
  <si>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</si>
  <si>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</si>
  <si>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</si>
  <si>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</si>
  <si>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</si>
  <si>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</si>
  <si>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</si>
  <si>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</si>
  <si>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</si>
  <si>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</si>
  <si>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</si>
  <si>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</si>
  <si>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</si>
  <si>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</si>
  <si>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</si>
  <si>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</si>
  <si>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</si>
  <si>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</si>
  <si>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</si>
  <si>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</si>
  <si>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</si>
  <si>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</si>
  <si>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</si>
  <si>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</si>
  <si>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</si>
  <si>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</si>
  <si>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</si>
  <si>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</si>
  <si>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</si>
  <si>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</si>
  <si>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</si>
  <si>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</si>
  <si>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</si>
  <si>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</si>
  <si>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</si>
  <si>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</si>
  <si>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</si>
  <si>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</si>
  <si>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</si>
  <si>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</si>
  <si>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</si>
  <si>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</si>
  <si>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</si>
  <si>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</si>
  <si>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</si>
  <si>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</si>
  <si>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</si>
  <si>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</si>
  <si>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</si>
  <si>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</si>
  <si>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</si>
  <si>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</si>
  <si>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</si>
  <si>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</si>
  <si>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</si>
  <si>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</si>
  <si>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</si>
  <si>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</si>
  <si>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</si>
  <si>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</si>
  <si>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</si>
  <si>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</si>
  <si>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</si>
  <si>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</si>
  <si>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</si>
  <si>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</si>
  <si>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</si>
  <si>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</si>
  <si>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</si>
  <si>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</si>
  <si>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</si>
  <si>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</si>
  <si>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</si>
  <si>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</si>
  <si>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</si>
  <si>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</si>
  <si>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</si>
  <si>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</si>
  <si>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</si>
  <si>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</si>
  <si>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</si>
  <si>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</si>
  <si>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</si>
  <si>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</si>
  <si>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</si>
  <si>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</si>
  <si>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</si>
  <si>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</si>
  <si>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</si>
  <si>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</si>
  <si>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</si>
  <si>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</si>
  <si>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</si>
  <si>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</si>
  <si>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</si>
  <si>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</si>
  <si>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</si>
  <si>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</si>
  <si>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</si>
  <si>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</si>
  <si>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</si>
  <si>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</si>
  <si>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</si>
  <si>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</si>
  <si>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</si>
  <si>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</si>
  <si>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</si>
  <si>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</si>
  <si>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</si>
  <si>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</si>
  <si>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</si>
  <si>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</si>
  <si>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</si>
  <si>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</si>
  <si>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</si>
  <si>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</si>
  <si>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</si>
  <si>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</si>
  <si>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</si>
  <si>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</si>
  <si>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</si>
  <si>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</si>
  <si>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</si>
  <si>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</si>
  <si>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</si>
  <si>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</si>
  <si>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</si>
  <si>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</si>
  <si>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</si>
  <si>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</si>
  <si>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</si>
  <si>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</si>
  <si>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</si>
  <si>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</si>
  <si>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</si>
  <si>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</si>
  <si>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</si>
  <si>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</si>
  <si>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</si>
  <si>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</si>
  <si>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</si>
  <si>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</si>
  <si>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</si>
  <si>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</si>
  <si>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</si>
  <si>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</si>
  <si>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</si>
  <si>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</si>
  <si>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</si>
  <si>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</si>
  <si>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</si>
  <si>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</si>
  <si>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</si>
  <si>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</si>
  <si>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</si>
  <si>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</si>
  <si>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</si>
  <si>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</si>
  <si>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</si>
  <si>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</si>
  <si>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</si>
  <si>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</si>
  <si>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</si>
  <si>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</si>
  <si>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</si>
  <si>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</si>
  <si>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</si>
  <si>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</si>
  <si>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</si>
  <si>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</si>
  <si>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</si>
  <si>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</si>
  <si>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</si>
  <si>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</si>
  <si>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</si>
  <si>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</si>
  <si>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</si>
  <si>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</si>
  <si>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</si>
  <si>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</si>
  <si>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</si>
  <si>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</si>
  <si>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</si>
  <si>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</si>
  <si>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</si>
  <si>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</si>
  <si>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</si>
  <si>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</si>
  <si>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</si>
  <si>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</si>
  <si>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</si>
  <si>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</si>
  <si>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</si>
  <si>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</si>
  <si>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</si>
  <si>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</si>
  <si>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</si>
  <si>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</si>
  <si>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</si>
  <si>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</si>
  <si>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</si>
  <si>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</si>
  <si>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</si>
  <si>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</si>
  <si>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</si>
  <si>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</si>
  <si>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</si>
  <si>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</si>
  <si>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</si>
  <si>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</si>
  <si>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</si>
  <si>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</si>
  <si>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</si>
  <si>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</si>
  <si>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</si>
  <si>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</si>
  <si>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</si>
  <si>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</si>
  <si>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</si>
  <si>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</si>
  <si>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</si>
  <si>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</si>
  <si>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</si>
  <si>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</si>
  <si>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</si>
  <si>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</si>
  <si>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</si>
  <si>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</si>
  <si>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</si>
  <si>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</si>
  <si>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</si>
  <si>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</si>
  <si>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</si>
  <si>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</si>
  <si>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</si>
  <si>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</si>
  <si>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</si>
  <si>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</si>
  <si>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</si>
  <si>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</si>
  <si>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</si>
  <si>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</si>
  <si>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</si>
  <si>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</si>
  <si>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</si>
  <si>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</si>
  <si>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</si>
  <si>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</si>
  <si>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</si>
  <si>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</si>
  <si>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</si>
  <si>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</si>
  <si>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</si>
  <si>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</si>
  <si>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</si>
  <si>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</si>
  <si>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</si>
  <si>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</si>
  <si>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</si>
  <si>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</si>
  <si>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</si>
  <si>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</si>
  <si>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</si>
  <si>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</si>
  <si>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</si>
  <si>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</si>
  <si>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</si>
  <si>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</si>
  <si>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</si>
  <si>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</si>
  <si>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</si>
  <si>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</si>
  <si>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</si>
  <si>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</si>
  <si>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</si>
  <si>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</si>
  <si>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</si>
  <si>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</si>
  <si>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</si>
  <si>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</si>
  <si>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</si>
  <si>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</si>
  <si>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</si>
  <si>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</si>
  <si>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</si>
  <si>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</si>
  <si>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</si>
  <si>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</si>
  <si>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</si>
  <si>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</si>
  <si>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</si>
  <si>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</si>
  <si>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</si>
  <si>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</si>
  <si>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</si>
  <si>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</si>
  <si>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</si>
  <si>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</si>
  <si>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</si>
  <si>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</si>
  <si>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</si>
  <si>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</si>
  <si>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</si>
  <si>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</si>
  <si>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</si>
  <si>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</si>
  <si>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</si>
  <si>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</si>
  <si>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</si>
  <si>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</si>
  <si>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</si>
  <si>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</si>
  <si>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</si>
  <si>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</si>
  <si>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</si>
  <si>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</si>
  <si>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</si>
  <si>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</si>
  <si>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</si>
  <si>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</si>
  <si>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</si>
  <si>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</si>
  <si>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</si>
  <si>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</si>
  <si>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</si>
  <si>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</si>
  <si>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</si>
  <si>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</si>
  <si>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</si>
  <si>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</si>
  <si>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</si>
  <si>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</si>
  <si>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</si>
  <si>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</si>
  <si>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</si>
  <si>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</si>
  <si>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</si>
  <si>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</si>
  <si>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</si>
  <si>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</si>
  <si>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</si>
  <si>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</si>
  <si>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</si>
  <si>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</si>
  <si>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</si>
  <si>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</si>
  <si>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</si>
  <si>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</si>
  <si>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</si>
  <si>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</si>
  <si>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</si>
  <si>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</si>
  <si>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</si>
  <si>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</si>
  <si>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</si>
  <si>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</si>
  <si>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</si>
  <si>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</si>
  <si>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</si>
  <si>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</si>
  <si>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</si>
  <si>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</si>
  <si>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</si>
  <si>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</si>
  <si>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</si>
  <si>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</si>
  <si>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</si>
  <si>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</si>
  <si>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</si>
  <si>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</si>
  <si>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</si>
  <si>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</si>
  <si>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</si>
  <si>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</si>
  <si>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</si>
  <si>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</si>
  <si>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</si>
  <si>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</si>
  <si>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</si>
  <si>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</si>
  <si>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</si>
  <si>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</si>
  <si>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</si>
  <si>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</si>
  <si>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</si>
  <si>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</si>
  <si>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</si>
  <si>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</si>
  <si>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</si>
  <si>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</si>
  <si>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</si>
  <si>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</si>
  <si>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</si>
  <si>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</si>
  <si>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</si>
  <si>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</si>
  <si>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</si>
  <si>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</si>
  <si>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</si>
  <si>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</si>
  <si>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</si>
  <si>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</si>
  <si>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</si>
  <si>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</si>
  <si>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</si>
  <si>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</si>
  <si>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</si>
  <si>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</si>
  <si>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</si>
  <si>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</si>
  <si>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</si>
  <si>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</si>
  <si>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</si>
  <si>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</si>
  <si>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</si>
  <si>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</si>
  <si>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</si>
  <si>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</si>
  <si>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</si>
  <si>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</si>
  <si>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</si>
  <si>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</si>
  <si>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</si>
  <si>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</si>
  <si>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</si>
  <si>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</si>
  <si>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</si>
  <si>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</si>
  <si>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</si>
  <si>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</si>
  <si>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</si>
  <si>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</si>
  <si>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</si>
  <si>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</si>
  <si>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</si>
  <si>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</si>
  <si>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</si>
  <si>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</si>
  <si>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</si>
  <si>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</si>
  <si>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</si>
  <si>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</si>
  <si>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</si>
  <si>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</si>
  <si>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</si>
  <si>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</si>
  <si>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</si>
  <si>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</si>
  <si>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</si>
  <si>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</si>
  <si>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</si>
  <si>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</si>
  <si>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</si>
  <si>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</si>
  <si>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</si>
  <si>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</si>
  <si>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</si>
  <si>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</si>
  <si>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</si>
  <si>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</si>
  <si>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</si>
  <si>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</si>
  <si>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</si>
  <si>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</si>
  <si>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</si>
  <si>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</si>
  <si>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</si>
  <si>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</si>
  <si>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</si>
  <si>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</si>
  <si>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</si>
  <si>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</si>
  <si>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</si>
  <si>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</si>
  <si>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</si>
  <si>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</si>
  <si>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</si>
  <si>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</si>
  <si>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</si>
  <si>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</si>
  <si>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</si>
  <si>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</si>
  <si>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</si>
  <si>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</si>
  <si>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</si>
  <si>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</si>
  <si>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</si>
  <si>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</si>
  <si>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</si>
  <si>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</si>
  <si>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</si>
  <si>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</si>
  <si>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</si>
  <si>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</si>
  <si>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</si>
  <si>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</si>
  <si>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</si>
  <si>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</si>
  <si>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</si>
  <si>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</si>
  <si>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</si>
  <si>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</si>
  <si>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</si>
  <si>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</si>
  <si>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</si>
  <si>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</si>
  <si>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</si>
  <si>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</si>
  <si>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</si>
  <si>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</si>
  <si>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</si>
  <si>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</si>
  <si>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</si>
  <si>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</si>
  <si>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</si>
  <si>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</si>
  <si>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</si>
  <si>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</si>
  <si>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</si>
  <si>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</si>
  <si>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</si>
  <si>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</si>
  <si>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</si>
  <si>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</si>
  <si>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</si>
  <si>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</si>
  <si>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</si>
  <si>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</si>
  <si>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</si>
  <si>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</si>
  <si>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</si>
  <si>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</si>
  <si>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</si>
  <si>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</si>
  <si>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</si>
  <si>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</si>
  <si>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</si>
  <si>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</si>
  <si>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</si>
  <si>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</si>
  <si>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</si>
  <si>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</si>
  <si>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</si>
  <si>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</si>
  <si>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</si>
  <si>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</si>
  <si>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</si>
  <si>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</si>
  <si>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</si>
  <si>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</si>
  <si>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</si>
  <si>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</si>
  <si>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</si>
  <si>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</si>
  <si>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</si>
  <si>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</si>
  <si>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</si>
  <si>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</si>
  <si>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</si>
  <si>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</si>
  <si>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</si>
  <si>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</si>
  <si>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</si>
  <si>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</si>
  <si>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</si>
  <si>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</si>
  <si>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</si>
  <si>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</si>
  <si>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</si>
  <si>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</si>
  <si>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</si>
  <si>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</si>
  <si>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</si>
  <si>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</si>
  <si>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</si>
  <si>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</si>
  <si>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</si>
  <si>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</si>
  <si>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</si>
  <si>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</si>
  <si>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</si>
  <si>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</si>
  <si>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</si>
  <si>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</si>
  <si>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</si>
  <si>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</si>
  <si>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</si>
  <si>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</si>
  <si>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</si>
  <si>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</si>
  <si>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</si>
  <si>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</si>
  <si>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</si>
  <si>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</si>
  <si>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</si>
  <si>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</si>
  <si>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</si>
  <si>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</si>
  <si>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</si>
  <si>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</si>
  <si>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</si>
  <si>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</si>
  <si>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</si>
  <si>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</si>
  <si>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</si>
  <si>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</si>
  <si>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</si>
  <si>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</si>
  <si>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</si>
  <si>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</si>
  <si>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</si>
  <si>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</si>
  <si>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</si>
  <si>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</si>
  <si>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</si>
  <si>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</si>
  <si>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</si>
  <si>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</si>
  <si>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</si>
  <si>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</si>
  <si>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</si>
  <si>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</si>
  <si>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</si>
  <si>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</si>
  <si>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</si>
  <si>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</si>
  <si>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</si>
  <si>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</si>
  <si>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</si>
  <si>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</si>
  <si>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</si>
  <si>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</si>
  <si>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</si>
  <si>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</si>
  <si>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</si>
  <si>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</si>
  <si>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</si>
  <si>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</si>
  <si>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</si>
  <si>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</si>
  <si>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</si>
  <si>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</si>
  <si>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</si>
  <si>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</si>
  <si>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</si>
  <si>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</si>
  <si>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</si>
  <si>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</si>
  <si>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</si>
  <si>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</si>
  <si>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</si>
  <si>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</si>
  <si>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</si>
  <si>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</si>
  <si>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</si>
  <si>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</si>
  <si>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</si>
  <si>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</si>
  <si>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</si>
  <si>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</si>
  <si>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</si>
  <si>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</si>
  <si>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</si>
  <si>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</si>
  <si>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</si>
  <si>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</si>
  <si>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</si>
  <si>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</si>
  <si>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</si>
  <si>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</si>
  <si>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</si>
  <si>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</si>
  <si>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</si>
  <si>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</si>
  <si>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</si>
  <si>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</si>
  <si>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</si>
  <si>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</si>
  <si>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</si>
  <si>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</si>
  <si>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</si>
  <si>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</si>
  <si>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</si>
  <si>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</si>
  <si>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</si>
  <si>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</si>
  <si>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</si>
  <si>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</si>
  <si>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</si>
  <si>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</si>
  <si>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</si>
  <si>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</si>
  <si>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</si>
  <si>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</si>
  <si>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</si>
  <si>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</si>
  <si>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</si>
  <si>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</si>
  <si>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</si>
  <si>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</si>
  <si>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</si>
  <si>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</si>
  <si>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</si>
  <si>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</si>
  <si>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</si>
  <si>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</si>
  <si>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</si>
  <si>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</si>
  <si>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</si>
  <si>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</si>
  <si>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</si>
  <si>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</si>
  <si>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</si>
  <si>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</si>
  <si>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</si>
  <si>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</si>
  <si>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</si>
  <si>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</si>
  <si>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</si>
  <si>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</si>
  <si>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</si>
  <si>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</si>
  <si>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</si>
  <si>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</si>
  <si>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</si>
  <si>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</si>
  <si>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</si>
  <si>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</si>
  <si>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</si>
  <si>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</si>
  <si>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</si>
  <si>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</si>
  <si>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</si>
  <si>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</si>
  <si>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</si>
  <si>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</si>
  <si>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</si>
  <si>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</si>
  <si>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</si>
  <si>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</si>
  <si>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</si>
  <si>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</si>
  <si>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</si>
  <si>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</si>
  <si>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</si>
  <si>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</si>
  <si>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</si>
  <si>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</si>
  <si>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</si>
  <si>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</si>
  <si>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</si>
  <si>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</si>
  <si>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</si>
  <si>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</si>
  <si>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</si>
  <si>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</si>
  <si>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</si>
  <si>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</si>
  <si>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</si>
  <si>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</si>
  <si>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</si>
  <si>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</si>
  <si>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</si>
  <si>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</si>
  <si>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</si>
  <si>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</si>
  <si>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</si>
  <si>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</si>
  <si>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</si>
  <si>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</si>
  <si>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</si>
  <si>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</si>
  <si>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</si>
  <si>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</si>
  <si>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</si>
  <si>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</si>
  <si>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</si>
  <si>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</si>
  <si>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</si>
  <si>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</si>
  <si>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</si>
  <si>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</si>
  <si>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</si>
  <si>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</si>
  <si>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</si>
  <si>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</si>
  <si>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</si>
  <si>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</si>
  <si>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</si>
  <si>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</si>
  <si>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</si>
  <si>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</si>
  <si>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</si>
  <si>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</si>
  <si>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</si>
  <si>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</si>
  <si>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</si>
  <si>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</si>
  <si>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</si>
  <si>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</si>
  <si>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</si>
  <si>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</si>
  <si>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</si>
  <si>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</si>
  <si>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</si>
  <si>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</si>
  <si>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</si>
  <si>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</si>
  <si>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</si>
  <si>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</si>
  <si>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</si>
  <si>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</si>
  <si>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</si>
  <si>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</si>
  <si>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</si>
  <si>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</si>
  <si>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</si>
  <si>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</si>
  <si>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</si>
  <si>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</si>
  <si>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</si>
  <si>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</si>
  <si>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</si>
  <si>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</si>
  <si>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</si>
  <si>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</si>
  <si>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</si>
  <si>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</si>
  <si>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</si>
  <si>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</si>
  <si>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</si>
  <si>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</si>
  <si>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</si>
  <si>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</si>
  <si>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</si>
  <si>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</si>
  <si>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</si>
  <si>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</si>
  <si>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</si>
  <si>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</si>
  <si>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</si>
  <si>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</si>
  <si>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</si>
  <si>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</si>
  <si>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</si>
  <si>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</si>
  <si>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</si>
  <si>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</si>
  <si>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</si>
  <si>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</si>
  <si>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</si>
  <si>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</si>
  <si>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</si>
  <si>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</si>
  <si>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</si>
  <si>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</si>
  <si>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</si>
  <si>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</si>
  <si>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</si>
  <si>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</si>
  <si>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</si>
  <si>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</si>
  <si>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</si>
  <si>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</si>
  <si>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</si>
  <si>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</si>
  <si>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</si>
  <si>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</si>
  <si>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</si>
  <si>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</si>
  <si>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</si>
  <si>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</si>
  <si>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</si>
  <si>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</si>
  <si>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</si>
  <si>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</si>
  <si>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</si>
  <si>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</si>
  <si>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</si>
  <si>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</si>
  <si>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</si>
  <si>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</si>
  <si>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</si>
  <si>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</si>
  <si>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</si>
  <si>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</si>
  <si>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</si>
  <si>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</si>
  <si>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</si>
  <si>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</si>
  <si>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</si>
  <si>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</si>
  <si>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</si>
  <si>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</si>
  <si>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</si>
  <si>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</si>
  <si>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</si>
  <si>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</si>
  <si>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</si>
  <si>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</si>
  <si>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</si>
  <si>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</si>
  <si>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</si>
  <si>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</si>
  <si>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</si>
  <si>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</si>
  <si>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</si>
  <si>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</si>
  <si>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</si>
  <si>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</si>
  <si>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</si>
  <si>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</si>
  <si>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</si>
  <si>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</si>
  <si>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</si>
  <si>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</si>
  <si>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</si>
  <si>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</si>
  <si>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</si>
  <si>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</si>
  <si>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</si>
  <si>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</si>
  <si>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</si>
  <si>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</si>
  <si>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</si>
  <si>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</si>
  <si>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</si>
  <si>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</si>
  <si>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</si>
  <si>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</si>
  <si>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</si>
  <si>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</si>
  <si>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</si>
  <si>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</si>
  <si>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</si>
  <si>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</si>
  <si>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</si>
  <si>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</si>
  <si>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</si>
  <si>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</si>
  <si>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</si>
  <si>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</si>
  <si>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</si>
  <si>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</si>
  <si>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</si>
  <si>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</si>
  <si>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</si>
  <si>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</si>
  <si>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</si>
  <si>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</si>
  <si>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</si>
  <si>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</si>
  <si>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</si>
  <si>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</si>
  <si>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</si>
  <si>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</si>
  <si>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</si>
  <si>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</si>
  <si>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</si>
  <si>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</si>
  <si>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</si>
  <si>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</si>
  <si>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</si>
  <si>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</si>
  <si>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</si>
  <si>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</si>
  <si>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</si>
  <si>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</si>
  <si>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</si>
  <si>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</si>
  <si>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</si>
  <si>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</si>
  <si>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</si>
  <si>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</si>
  <si>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</si>
  <si>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</si>
  <si>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</si>
  <si>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</si>
  <si>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</si>
  <si>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</si>
  <si>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</si>
  <si>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</si>
  <si>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</si>
  <si>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</si>
  <si>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</si>
  <si>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</si>
  <si>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</si>
  <si>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</si>
  <si>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</si>
  <si>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</si>
  <si>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</si>
  <si>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</si>
  <si>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</si>
  <si>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</si>
  <si>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</si>
  <si>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</si>
  <si>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</si>
  <si>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</si>
  <si>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</si>
  <si>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</si>
  <si>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</si>
  <si>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</si>
  <si>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</si>
  <si>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</si>
  <si>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</si>
  <si>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</si>
  <si>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</si>
  <si>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</si>
  <si>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</si>
  <si>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</si>
  <si>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</si>
  <si>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</si>
  <si>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</si>
  <si>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</si>
  <si>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</si>
  <si>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</si>
  <si>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</si>
  <si>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</si>
  <si>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</si>
  <si>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</si>
  <si>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</si>
  <si>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</si>
  <si>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</si>
  <si>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</si>
  <si>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</si>
  <si>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</si>
  <si>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</si>
  <si>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</si>
  <si>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</si>
  <si>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</si>
  <si>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</si>
  <si>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</si>
  <si>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</si>
  <si>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</si>
  <si>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</si>
  <si>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</si>
  <si>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</si>
  <si>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</si>
  <si>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</si>
  <si>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</si>
  <si>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</si>
  <si>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</si>
  <si>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</si>
  <si>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</si>
  <si>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</si>
  <si>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</si>
  <si>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</si>
  <si>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</si>
  <si>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</si>
  <si>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</si>
  <si>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</si>
  <si>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</si>
  <si>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</si>
  <si>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</si>
  <si>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</si>
  <si>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</si>
  <si>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</si>
  <si>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</si>
  <si>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</si>
  <si>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</si>
  <si>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</si>
  <si>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</si>
  <si>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</si>
  <si>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</si>
  <si>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</si>
  <si>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</si>
  <si>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</si>
  <si>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</si>
  <si>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</si>
  <si>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</si>
  <si>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</si>
  <si>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</si>
  <si>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</si>
  <si>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</si>
  <si>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</si>
  <si>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</si>
  <si>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</si>
  <si>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</si>
  <si>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</si>
  <si>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</si>
  <si>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</si>
  <si>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</si>
  <si>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</si>
  <si>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</si>
  <si>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</si>
  <si>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</si>
  <si>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</si>
  <si>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</si>
  <si>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</si>
  <si>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</si>
  <si>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</si>
  <si>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</si>
  <si>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</si>
  <si>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</si>
  <si>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</si>
  <si>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</si>
  <si>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</si>
  <si>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</si>
  <si>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</si>
  <si>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</si>
  <si>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</si>
  <si>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</si>
  <si>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</si>
  <si>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</si>
  <si>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</si>
  <si>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</si>
  <si>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</si>
  <si>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</si>
  <si>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</si>
  <si>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</si>
  <si>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</si>
  <si>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</si>
  <si>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</si>
  <si>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</si>
  <si>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</si>
  <si>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</si>
  <si>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</si>
  <si>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</si>
  <si>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</si>
  <si>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</si>
  <si>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</si>
  <si>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</si>
  <si>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</si>
  <si>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</si>
  <si>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</si>
  <si>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</si>
  <si>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</si>
  <si>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</si>
  <si>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</si>
  <si>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</si>
  <si>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</si>
  <si>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</si>
  <si>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</si>
  <si>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</si>
  <si>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</si>
  <si>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</si>
  <si>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</si>
  <si>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</si>
  <si>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</si>
  <si>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</si>
  <si>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</si>
  <si>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</si>
  <si>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</si>
  <si>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</si>
  <si>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</si>
  <si>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</si>
  <si>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</si>
  <si>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</si>
  <si>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</si>
  <si>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</si>
  <si>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</si>
  <si>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</si>
  <si>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</si>
  <si>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</si>
  <si>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</si>
  <si>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</si>
  <si>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</si>
  <si>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</si>
  <si>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</si>
  <si>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</si>
  <si>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</si>
  <si>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</si>
  <si>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</si>
  <si>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</si>
  <si>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</si>
  <si>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</si>
  <si>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</si>
  <si>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</si>
  <si>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</si>
  <si>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</si>
  <si>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</si>
  <si>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</si>
  <si>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</si>
  <si>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</si>
  <si>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</si>
  <si>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</si>
  <si>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</si>
  <si>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</si>
  <si>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</si>
  <si>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</si>
  <si>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</si>
  <si>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</si>
  <si>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</si>
  <si>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</si>
  <si>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</si>
  <si>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</si>
  <si>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</si>
  <si>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</si>
  <si>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</si>
  <si>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</si>
  <si>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</si>
  <si>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</si>
  <si>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</si>
  <si>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</si>
  <si>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</si>
  <si>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</si>
  <si>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</si>
  <si>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</si>
  <si>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</si>
  <si>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</si>
  <si>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</si>
  <si>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</si>
  <si>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</si>
  <si>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</si>
  <si>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</si>
  <si>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</si>
  <si>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</si>
  <si>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</si>
  <si>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</si>
  <si>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</si>
  <si>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</si>
  <si>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</si>
  <si>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</si>
  <si>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</si>
  <si>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</si>
  <si>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</si>
  <si>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</si>
  <si>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</si>
  <si>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</si>
  <si>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</si>
  <si>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</si>
  <si>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</si>
  <si>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</si>
  <si>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</si>
  <si>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</si>
  <si>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</si>
  <si>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</si>
  <si>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</si>
  <si>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</si>
  <si>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</si>
  <si>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</si>
  <si>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</si>
  <si>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</si>
  <si>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</si>
  <si>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</si>
  <si>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</si>
  <si>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</si>
  <si>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</si>
  <si>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</si>
  <si>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</si>
  <si>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</si>
  <si>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</si>
  <si>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</si>
  <si>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</si>
  <si>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</si>
  <si>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</si>
  <si>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</si>
  <si>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</si>
  <si>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</si>
  <si>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</si>
  <si>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</si>
  <si>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</si>
  <si>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</si>
  <si>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</si>
  <si>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</si>
  <si>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</si>
  <si>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</si>
  <si>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</si>
  <si>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</si>
  <si>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</si>
  <si>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</si>
  <si>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</si>
  <si>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</si>
  <si>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</si>
  <si>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</si>
  <si>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</si>
  <si>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</si>
  <si>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</si>
  <si>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</si>
  <si>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</si>
  <si>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</si>
  <si>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</si>
  <si>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</si>
  <si>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</si>
  <si>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</si>
  <si>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</si>
  <si>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</si>
  <si>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</si>
  <si>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</si>
  <si>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</si>
  <si>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</si>
  <si>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</si>
  <si>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</si>
  <si>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</si>
  <si>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</si>
  <si>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</si>
  <si>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</si>
  <si>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</si>
  <si>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</si>
  <si>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</si>
  <si>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</si>
  <si>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</si>
  <si>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</si>
  <si>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</si>
  <si>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</si>
  <si>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</si>
  <si>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</si>
  <si>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</si>
  <si>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</si>
  <si>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</si>
  <si>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</si>
  <si>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</si>
  <si>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</si>
  <si>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</si>
  <si>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</si>
  <si>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</si>
  <si>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</si>
  <si>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</si>
  <si>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</si>
  <si>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</si>
  <si>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</si>
  <si>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</si>
  <si>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</si>
  <si>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</si>
  <si>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</si>
  <si>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</si>
  <si>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</si>
  <si>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</si>
  <si>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</si>
  <si>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</si>
  <si>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</si>
  <si>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</si>
  <si>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</si>
  <si>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</si>
  <si>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</si>
  <si>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</si>
  <si>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</si>
  <si>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</si>
  <si>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</si>
  <si>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</si>
  <si>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</si>
  <si>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</si>
  <si>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</si>
  <si>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</si>
  <si>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</si>
  <si>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</si>
  <si>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</si>
  <si>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</si>
  <si>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</si>
  <si>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</si>
  <si>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</si>
  <si>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</si>
  <si>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</si>
  <si>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</si>
  <si>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</si>
  <si>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</si>
  <si>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</si>
  <si>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</si>
  <si>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</si>
  <si>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</si>
  <si>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</si>
  <si>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</si>
  <si>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</si>
  <si>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</si>
  <si>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</si>
  <si>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</si>
  <si>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</si>
  <si>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</si>
  <si>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</si>
  <si>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</si>
  <si>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</si>
  <si>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</si>
  <si>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</si>
  <si>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</si>
  <si>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</si>
  <si>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</si>
  <si>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</si>
  <si>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</si>
  <si>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</si>
  <si>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</si>
  <si>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</si>
  <si>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</si>
  <si>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</si>
  <si>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</si>
  <si>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</si>
  <si>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</si>
  <si>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</si>
  <si>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</si>
  <si>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</si>
  <si>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</si>
  <si>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</si>
  <si>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</si>
  <si>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</si>
  <si>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</si>
  <si>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</si>
  <si>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</si>
  <si>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</si>
  <si>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</si>
  <si>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</si>
  <si>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</si>
  <si>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</si>
  <si>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</si>
  <si>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</si>
  <si>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</si>
  <si>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</si>
  <si>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</si>
  <si>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</si>
  <si>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</si>
  <si>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</si>
  <si>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</si>
  <si>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</si>
  <si>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</si>
  <si>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</si>
  <si>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</si>
  <si>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</si>
  <si>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</si>
  <si>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</si>
  <si>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</si>
  <si>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</si>
  <si>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</si>
  <si>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</si>
  <si>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</si>
  <si>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</si>
  <si>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</si>
  <si>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</si>
  <si>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</si>
  <si>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</si>
  <si>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</si>
  <si>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</si>
  <si>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</si>
  <si>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</si>
  <si>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</si>
  <si>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</si>
  <si>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</si>
  <si>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</si>
  <si>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</si>
  <si>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</si>
  <si>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</si>
  <si>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</si>
  <si>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</si>
  <si>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</si>
  <si>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</si>
  <si>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</si>
  <si>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</si>
  <si>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</si>
  <si>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</si>
  <si>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</si>
  <si>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</si>
  <si>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</si>
  <si>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</si>
  <si>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</si>
  <si>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</si>
  <si>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</si>
  <si>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</si>
  <si>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</si>
  <si>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</si>
  <si>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</si>
  <si>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</si>
  <si>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</si>
  <si>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</si>
  <si>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</si>
  <si>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</si>
  <si>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</si>
  <si>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</si>
  <si>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</si>
  <si>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</si>
  <si>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</si>
  <si>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</si>
  <si>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</si>
  <si>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</si>
  <si>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</si>
  <si>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</si>
  <si>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</si>
  <si>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</si>
  <si>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</si>
  <si>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</si>
  <si>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</si>
  <si>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</si>
  <si>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</si>
  <si>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</si>
  <si>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</si>
  <si>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</si>
  <si>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</si>
  <si>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</si>
  <si>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</si>
  <si>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</si>
  <si>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</si>
  <si>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</si>
  <si>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</si>
  <si>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</si>
  <si>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</si>
  <si>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</si>
  <si>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</si>
  <si>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</si>
  <si>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</si>
  <si>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</si>
  <si>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</si>
  <si>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</si>
  <si>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</si>
  <si>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</si>
  <si>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</si>
  <si>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</si>
  <si>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</si>
  <si>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</si>
  <si>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</si>
  <si>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</si>
  <si>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</si>
  <si>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</si>
  <si>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</si>
  <si>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</si>
  <si>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</si>
  <si>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</si>
  <si>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</si>
  <si>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</si>
  <si>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</si>
  <si>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</si>
  <si>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</si>
  <si>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</si>
  <si>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</si>
  <si>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</si>
  <si>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</si>
  <si>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</si>
  <si>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</si>
  <si>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</si>
  <si>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</si>
  <si>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</si>
  <si>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</si>
  <si>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</si>
  <si>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</si>
  <si>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</si>
  <si>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</si>
  <si>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</si>
  <si>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</si>
  <si>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</si>
  <si>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</si>
  <si>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</si>
  <si>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</si>
  <si>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</si>
  <si>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</si>
  <si>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</si>
  <si>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</si>
  <si>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</si>
  <si>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</si>
  <si>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</si>
  <si>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</si>
  <si>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</si>
  <si>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</si>
  <si>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</si>
  <si>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</si>
  <si>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</si>
  <si>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</si>
  <si>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</si>
  <si>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</si>
  <si>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</si>
  <si>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</si>
  <si>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</si>
  <si>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</si>
  <si>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</si>
  <si>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</si>
  <si>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</si>
  <si>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</si>
  <si>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</si>
  <si>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</si>
  <si>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</si>
  <si>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</si>
  <si>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</si>
  <si>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</si>
  <si>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</si>
  <si>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</si>
  <si>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</si>
  <si>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</si>
  <si>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</si>
  <si>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</si>
  <si>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</si>
  <si>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</si>
  <si>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</si>
  <si>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</si>
  <si>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</si>
  <si>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</si>
  <si>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</si>
  <si>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</si>
  <si>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</si>
  <si>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</si>
  <si>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</si>
  <si>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</si>
  <si>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</si>
  <si>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</si>
  <si>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</si>
  <si>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</si>
  <si>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</si>
  <si>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</si>
  <si>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</si>
  <si>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</si>
  <si>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</si>
  <si>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</si>
  <si>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</si>
  <si>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</si>
  <si>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</si>
  <si>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</si>
  <si>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</si>
  <si>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</si>
  <si>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</si>
  <si>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</si>
  <si>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</si>
  <si>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</si>
  <si>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</si>
  <si>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</si>
  <si>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</si>
  <si>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</si>
  <si>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</si>
  <si>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</si>
  <si>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</si>
  <si>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</si>
  <si>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</si>
  <si>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</si>
  <si>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</si>
  <si>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</si>
  <si>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</si>
  <si>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</si>
  <si>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</si>
  <si>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</si>
  <si>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</si>
  <si>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</si>
  <si>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</si>
  <si>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</si>
  <si>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</si>
  <si>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</si>
  <si>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</si>
  <si>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</si>
  <si>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</si>
  <si>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</si>
  <si>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</si>
  <si>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</si>
  <si>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</si>
  <si>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</si>
  <si>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</si>
  <si>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</si>
  <si>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</si>
  <si>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</si>
  <si>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</si>
  <si>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</si>
  <si>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</si>
  <si>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</si>
  <si>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</si>
  <si>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</si>
  <si>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</si>
  <si>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</si>
  <si>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</si>
  <si>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</si>
  <si>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</si>
  <si>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</si>
  <si>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</si>
  <si>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</si>
  <si>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</si>
  <si>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</si>
  <si>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</si>
  <si>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</si>
  <si>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</si>
  <si>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</si>
  <si>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</si>
  <si>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</si>
  <si>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</si>
  <si>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</si>
  <si>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</si>
  <si>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</si>
  <si>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</si>
  <si>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</si>
  <si>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</si>
  <si>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</si>
  <si>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</si>
  <si>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</si>
  <si>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</si>
  <si>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</si>
  <si>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</si>
  <si>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</si>
  <si>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</si>
  <si>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</si>
  <si>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</si>
  <si>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</si>
  <si>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</si>
  <si>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</si>
  <si>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</si>
  <si>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</si>
  <si>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</si>
  <si>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</si>
  <si>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</si>
  <si>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</si>
  <si>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</si>
  <si>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</si>
  <si>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</si>
  <si>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</si>
  <si>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</si>
  <si>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</si>
  <si>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</si>
  <si>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</si>
  <si>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</si>
  <si>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</si>
  <si>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</si>
  <si>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</si>
  <si>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</si>
  <si>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</si>
  <si>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</si>
  <si>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</si>
  <si>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</si>
  <si>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</si>
  <si>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</si>
  <si>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</si>
  <si>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</si>
  <si>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</si>
  <si>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</si>
  <si>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</si>
  <si>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</si>
  <si>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</si>
  <si>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</si>
  <si>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</si>
  <si>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</si>
  <si>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</si>
  <si>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</si>
  <si>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</si>
  <si>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</si>
  <si>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</si>
  <si>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</si>
  <si>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</si>
  <si>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</si>
  <si>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</si>
  <si>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</si>
  <si>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</si>
  <si>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</si>
  <si>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</si>
  <si>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</si>
  <si>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</si>
  <si>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</si>
  <si>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</si>
  <si>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</si>
  <si>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</si>
  <si>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</si>
  <si>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</si>
  <si>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</si>
  <si>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</si>
  <si>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</si>
  <si>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</si>
  <si>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</si>
  <si>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</si>
  <si>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</si>
  <si>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</si>
  <si>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</si>
  <si>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</si>
  <si>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</si>
  <si>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</si>
  <si>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</si>
  <si>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</si>
  <si>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</si>
  <si>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</si>
  <si>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</si>
  <si>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</si>
  <si>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</si>
  <si>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</si>
  <si>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</si>
  <si>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</si>
  <si>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</si>
  <si>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</si>
  <si>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</si>
  <si>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</si>
  <si>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</si>
  <si>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</si>
  <si>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</si>
  <si>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</si>
  <si>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</si>
  <si>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</si>
  <si>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</si>
  <si>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</si>
  <si>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</si>
  <si>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</si>
  <si>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</si>
  <si>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</si>
  <si>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</si>
  <si>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</si>
  <si>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</si>
  <si>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</si>
  <si>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</si>
  <si>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</si>
  <si>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</si>
  <si>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</si>
  <si>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</si>
  <si>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</si>
  <si>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</si>
  <si>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</si>
  <si>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</si>
  <si>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</si>
  <si>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</si>
  <si>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</si>
  <si>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</si>
  <si>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</si>
  <si>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</si>
  <si>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</si>
  <si>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</si>
  <si>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</si>
  <si>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</si>
  <si>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</si>
  <si>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</si>
  <si>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</si>
  <si>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</si>
  <si>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</si>
  <si>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</si>
  <si>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</si>
  <si>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</si>
  <si>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</si>
  <si>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</si>
  <si>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</si>
  <si>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</si>
  <si>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</si>
  <si>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</si>
  <si>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</si>
  <si>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</si>
  <si>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</si>
  <si>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</si>
  <si>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</si>
  <si>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</si>
  <si>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</si>
  <si>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</si>
  <si>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</si>
  <si>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</si>
  <si>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</si>
  <si>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</si>
  <si>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</si>
  <si>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</si>
  <si>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</si>
  <si>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</si>
  <si>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</si>
  <si>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</si>
  <si>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</si>
  <si>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</si>
  <si>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</si>
  <si>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</si>
  <si>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</si>
  <si>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</si>
  <si>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</si>
  <si>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</si>
  <si>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</si>
  <si>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</si>
  <si>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</si>
  <si>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</si>
  <si>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</si>
  <si>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</si>
  <si>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</si>
  <si>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</si>
  <si>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</si>
  <si>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</si>
  <si>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</si>
  <si>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</si>
  <si>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</si>
  <si>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</si>
  <si>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</si>
  <si>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</si>
  <si>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</si>
  <si>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</si>
  <si>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</si>
  <si>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</si>
  <si>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</si>
  <si>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</si>
  <si>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</si>
  <si>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</si>
  <si>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</si>
  <si>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</si>
  <si>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</si>
  <si>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</si>
  <si>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</si>
  <si>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</si>
  <si>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</si>
  <si>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</si>
  <si>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</si>
  <si>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</si>
  <si>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</si>
  <si>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</si>
  <si>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</si>
  <si>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</si>
  <si>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</si>
  <si>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</si>
  <si>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</si>
  <si>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</si>
  <si>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</si>
  <si>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</si>
  <si>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</si>
  <si>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</si>
  <si>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</si>
  <si>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</si>
  <si>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</si>
  <si>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</si>
  <si>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</si>
  <si>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</si>
  <si>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</si>
  <si>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</si>
  <si>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</si>
  <si>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</si>
  <si>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</si>
  <si>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</si>
  <si>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</si>
  <si>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</si>
  <si>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</si>
  <si>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</si>
  <si>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</si>
  <si>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</si>
  <si>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</si>
  <si>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</si>
  <si>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</si>
  <si>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</si>
  <si>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</si>
  <si>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</si>
  <si>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</si>
  <si>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</si>
  <si>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</si>
  <si>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</si>
  <si>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</si>
  <si>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</si>
  <si>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</si>
  <si>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</si>
  <si>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</si>
  <si>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</si>
  <si>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</si>
  <si>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</si>
  <si>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</si>
  <si>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</si>
  <si>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</si>
  <si>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</si>
  <si>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</si>
  <si>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</si>
  <si>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</si>
  <si>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</si>
  <si>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</si>
  <si>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</si>
  <si>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</si>
  <si>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</si>
  <si>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</si>
  <si>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</si>
  <si>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</si>
  <si>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</si>
  <si>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</si>
  <si>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</si>
  <si>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</si>
  <si>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</si>
  <si>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</si>
  <si>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</si>
  <si>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</si>
  <si>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</si>
  <si>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</si>
  <si>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</si>
  <si>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</si>
  <si>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</si>
  <si>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</si>
  <si>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</si>
  <si>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</si>
  <si>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</si>
  <si>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</si>
  <si>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</si>
  <si>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</si>
  <si>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</si>
  <si>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</si>
  <si>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</si>
  <si>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</si>
  <si>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</si>
  <si>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</si>
  <si>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</si>
  <si>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</si>
  <si>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</si>
  <si>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</si>
  <si>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</si>
  <si>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</si>
  <si>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</si>
  <si>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</si>
  <si>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</si>
  <si>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</si>
  <si>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</si>
  <si>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</si>
  <si>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</si>
  <si>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</si>
  <si>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</si>
  <si>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</si>
  <si>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</si>
  <si>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</si>
  <si>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</si>
  <si>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</si>
  <si>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</si>
  <si>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</si>
  <si>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</si>
  <si>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</si>
  <si>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</si>
  <si>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</si>
  <si>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</si>
  <si>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</si>
  <si>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</si>
  <si>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</si>
  <si>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</si>
  <si>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</si>
  <si>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</si>
  <si>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</si>
  <si>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</si>
  <si>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</si>
  <si>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</si>
  <si>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</si>
  <si>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</si>
  <si>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</si>
  <si>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</si>
  <si>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</si>
  <si>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</si>
  <si>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</si>
  <si>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</si>
  <si>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</si>
  <si>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</si>
  <si>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</si>
  <si>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</si>
  <si>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</si>
  <si>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</si>
  <si>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</si>
  <si>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</si>
  <si>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</si>
  <si>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</si>
  <si>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</si>
  <si>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</si>
  <si>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</si>
  <si>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</si>
  <si>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</si>
  <si>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</si>
  <si>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</si>
  <si>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</si>
  <si>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</si>
  <si>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</si>
  <si>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</si>
  <si>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</si>
  <si>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</si>
  <si>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</si>
  <si>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</si>
  <si>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</si>
  <si>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</si>
  <si>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</si>
  <si>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</si>
  <si>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</si>
  <si>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</si>
  <si>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</si>
  <si>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</si>
  <si>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</si>
  <si>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</si>
  <si>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</si>
  <si>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</si>
  <si>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</si>
  <si>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</si>
  <si>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</si>
  <si>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</si>
  <si>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</si>
  <si>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</si>
  <si>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</si>
  <si>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</si>
  <si>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</si>
  <si>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</si>
  <si>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</si>
  <si>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</si>
  <si>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</si>
  <si>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</si>
  <si>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</si>
  <si>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</si>
  <si>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</si>
  <si>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</si>
  <si>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</si>
  <si>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</si>
  <si>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</si>
  <si>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</si>
  <si>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</si>
  <si>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</si>
  <si>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</si>
  <si>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</si>
  <si>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</si>
  <si>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</si>
  <si>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</si>
  <si>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</si>
  <si>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</si>
  <si>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</si>
  <si>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</si>
  <si>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</si>
  <si>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</si>
  <si>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</si>
  <si>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</si>
  <si>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</si>
  <si>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</si>
  <si>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</si>
  <si>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</si>
  <si>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</si>
  <si>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</si>
  <si>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</si>
  <si>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</si>
  <si>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</si>
  <si>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</si>
  <si>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</si>
  <si>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</si>
  <si>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</si>
  <si>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</si>
  <si>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</si>
  <si>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</si>
  <si>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</si>
  <si>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</si>
  <si>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</si>
  <si>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</si>
  <si>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</si>
  <si>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</si>
  <si>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</si>
  <si>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</si>
  <si>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</si>
  <si>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</si>
  <si>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</si>
  <si>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</si>
  <si>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</si>
  <si>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</si>
  <si>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</si>
  <si>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</si>
  <si>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</si>
  <si>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</si>
  <si>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</si>
  <si>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</si>
  <si>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</si>
  <si>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</si>
  <si>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</si>
  <si>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</si>
  <si>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</si>
  <si>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</si>
  <si>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</si>
  <si>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</si>
  <si>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</si>
  <si>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</si>
  <si>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</si>
  <si>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</si>
  <si>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</si>
  <si>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</si>
  <si>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</si>
  <si>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</si>
  <si>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</si>
  <si>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</si>
  <si>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</si>
  <si>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</si>
  <si>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</si>
  <si>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</si>
  <si>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</si>
  <si>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</si>
  <si>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</si>
  <si>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</si>
  <si>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</si>
  <si>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</si>
  <si>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</si>
  <si>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</si>
  <si>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</si>
  <si>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</si>
  <si>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</si>
  <si>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</si>
  <si>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</si>
  <si>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</si>
  <si>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</si>
  <si>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</si>
  <si>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</si>
  <si>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</si>
  <si>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</si>
  <si>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</si>
  <si>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</si>
  <si>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</si>
  <si>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</si>
  <si>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</si>
  <si>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</si>
  <si>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</si>
  <si>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</si>
  <si>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</si>
  <si>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</si>
  <si>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</si>
  <si>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</si>
  <si>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</si>
  <si>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</si>
  <si>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</si>
  <si>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</si>
  <si>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</si>
  <si>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</si>
  <si>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</si>
  <si>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</si>
  <si>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</si>
  <si>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</si>
  <si>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</si>
  <si>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</si>
  <si>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</si>
  <si>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</si>
  <si>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</si>
  <si>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</si>
  <si>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</si>
  <si>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</si>
  <si>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</si>
  <si>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</si>
  <si>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</si>
  <si>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</si>
  <si>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</si>
  <si>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</si>
  <si>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</si>
  <si>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</si>
  <si>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</si>
  <si>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</si>
  <si>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</si>
  <si>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</si>
  <si>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</si>
  <si>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</si>
  <si>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</si>
  <si>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</si>
  <si>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</si>
  <si>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</si>
  <si>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</si>
  <si>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</si>
  <si>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</si>
  <si>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</si>
  <si>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</si>
  <si>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</si>
  <si>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</si>
  <si>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</si>
  <si>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</si>
  <si>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</si>
  <si>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</si>
  <si>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</si>
  <si>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</si>
  <si>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</si>
  <si>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</si>
  <si>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</si>
  <si>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</si>
  <si>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</si>
  <si>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</si>
  <si>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</si>
  <si>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</si>
  <si>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</si>
  <si>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</si>
  <si>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</si>
  <si>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</si>
  <si>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</si>
  <si>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</si>
  <si>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</si>
  <si>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</si>
  <si>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</si>
  <si>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</si>
  <si>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</si>
  <si>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</si>
  <si>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</si>
  <si>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</si>
  <si>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</si>
  <si>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</si>
  <si>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</si>
  <si>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</si>
  <si>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</si>
  <si>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</si>
  <si>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</si>
  <si>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</si>
  <si>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</si>
  <si>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</si>
  <si>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</si>
  <si>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</si>
  <si>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</si>
  <si>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</si>
  <si>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</si>
  <si>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</si>
  <si>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</si>
  <si>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</si>
  <si>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</si>
  <si>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</si>
  <si>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</si>
  <si>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</si>
  <si>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</si>
  <si>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</si>
  <si>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</si>
  <si>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</si>
  <si>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</si>
  <si>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</si>
  <si>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</si>
  <si>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</si>
  <si>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</si>
  <si>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</si>
  <si>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</si>
  <si>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</si>
  <si>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</si>
  <si>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</si>
  <si>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</si>
  <si>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</si>
  <si>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</si>
  <si>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</si>
  <si>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</si>
  <si>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</si>
  <si>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</si>
  <si>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</si>
  <si>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</si>
  <si>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</si>
  <si>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</si>
  <si>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</si>
  <si>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</si>
  <si>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</si>
  <si>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</si>
  <si>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</si>
  <si>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</si>
  <si>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</si>
  <si>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</si>
  <si>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</si>
  <si>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</si>
  <si>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</si>
  <si>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</si>
  <si>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</si>
  <si>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</si>
  <si>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</si>
  <si>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</si>
  <si>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</si>
  <si>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</si>
  <si>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</si>
  <si>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</si>
  <si>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</si>
  <si>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</si>
  <si>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</si>
  <si>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</si>
  <si>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</si>
  <si>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</si>
  <si>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</si>
  <si>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</si>
  <si>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</si>
  <si>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</si>
  <si>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</si>
  <si>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</si>
  <si>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</si>
  <si>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</si>
  <si>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</si>
  <si>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</si>
  <si>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</si>
  <si>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</si>
  <si>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</si>
  <si>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</si>
  <si>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</si>
  <si>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</si>
  <si>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</si>
  <si>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</si>
  <si>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</si>
  <si>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</si>
  <si>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</si>
  <si>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</si>
  <si>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</si>
  <si>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</si>
  <si>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</si>
  <si>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</si>
  <si>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</si>
  <si>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</si>
  <si>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</si>
  <si>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</si>
  <si>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</si>
  <si>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</si>
  <si>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</si>
  <si>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</si>
  <si>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</si>
  <si>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</si>
  <si>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</si>
  <si>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</si>
  <si>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</si>
  <si>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</si>
  <si>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</si>
  <si>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</si>
  <si>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</si>
  <si>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</si>
  <si>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</si>
  <si>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</si>
  <si>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</si>
  <si>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</si>
  <si>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</si>
  <si>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</si>
  <si>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</si>
  <si>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</si>
  <si>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</si>
  <si>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</si>
  <si>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</si>
  <si>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</si>
  <si>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</si>
  <si>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</si>
  <si>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</si>
  <si>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</si>
  <si>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</si>
  <si>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</si>
  <si>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</si>
  <si>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</si>
  <si>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</si>
  <si>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</si>
  <si>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</si>
  <si>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</si>
  <si>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</si>
  <si>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</si>
  <si>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</si>
  <si>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</si>
  <si>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</si>
  <si>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</si>
  <si>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</si>
  <si>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</si>
  <si>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</si>
  <si>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</si>
  <si>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</si>
  <si>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</si>
  <si>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</si>
  <si>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</si>
  <si>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</si>
  <si>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</si>
  <si>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</si>
  <si>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</si>
  <si>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</si>
  <si>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</si>
  <si>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</si>
  <si>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</si>
  <si>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</si>
  <si>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</si>
  <si>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</si>
  <si>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</si>
  <si>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</si>
  <si>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</si>
  <si>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</si>
  <si>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</si>
  <si>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</si>
  <si>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</si>
  <si>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</si>
  <si>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</si>
  <si>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</si>
  <si>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</si>
  <si>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</si>
  <si>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</si>
  <si>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</si>
  <si>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</si>
  <si>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</si>
  <si>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</si>
  <si>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</si>
  <si>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</si>
  <si>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</si>
  <si>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</si>
  <si>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</si>
  <si>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</si>
  <si>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</si>
  <si>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</si>
  <si>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</si>
  <si>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</si>
  <si>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</si>
  <si>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</si>
  <si>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</si>
  <si>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</si>
  <si>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</si>
  <si>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</si>
  <si>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</si>
  <si>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</si>
  <si>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</si>
  <si>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</si>
  <si>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</si>
  <si>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</si>
  <si>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</si>
  <si>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</si>
  <si>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</si>
  <si>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</si>
  <si>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</si>
  <si>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</si>
  <si>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</si>
  <si>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</si>
  <si>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</si>
  <si>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</si>
  <si>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</si>
  <si>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</si>
  <si>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</si>
  <si>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</si>
  <si>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</si>
  <si>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</si>
  <si>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</si>
  <si>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</si>
  <si>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</si>
  <si>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</si>
  <si>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</si>
  <si>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</si>
  <si>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</si>
  <si>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</si>
  <si>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</si>
  <si>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</si>
  <si>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</si>
  <si>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</si>
  <si>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</si>
  <si>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</si>
  <si>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</si>
  <si>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</si>
  <si>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</si>
  <si>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</si>
  <si>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</si>
  <si>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</si>
  <si>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</si>
  <si>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</si>
  <si>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</si>
  <si>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</si>
  <si>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</si>
  <si>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</si>
  <si>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</si>
  <si>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</si>
  <si>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</si>
  <si>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</si>
  <si>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</si>
  <si>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</si>
  <si>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</si>
  <si>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</si>
  <si>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</si>
  <si>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</si>
  <si>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</si>
  <si>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</si>
  <si>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</si>
  <si>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</si>
  <si>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</si>
  <si>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</si>
  <si>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</si>
  <si>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</si>
  <si>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</si>
  <si>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</si>
  <si>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</si>
  <si>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</si>
  <si>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</si>
  <si>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</si>
  <si>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</si>
  <si>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</si>
  <si>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</si>
  <si>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</si>
  <si>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</si>
  <si>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</si>
  <si>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</si>
  <si>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</si>
  <si>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</si>
  <si>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</si>
  <si>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</si>
  <si>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</si>
  <si>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</si>
  <si>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</si>
  <si>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</si>
  <si>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</si>
  <si>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</si>
  <si>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</si>
  <si>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</si>
  <si>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</si>
  <si>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</si>
  <si>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</si>
  <si>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</si>
  <si>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</si>
  <si>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</si>
  <si>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</si>
  <si>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</si>
  <si>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</si>
  <si>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</si>
  <si>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</si>
  <si>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</si>
  <si>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</si>
  <si>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</si>
  <si>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</si>
  <si>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</si>
  <si>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</si>
  <si>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</si>
  <si>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</si>
  <si>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</si>
  <si>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</si>
  <si>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</si>
  <si>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</si>
  <si>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</si>
  <si>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</si>
  <si>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</si>
  <si>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</si>
  <si>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</si>
  <si>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</si>
  <si>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</si>
  <si>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</si>
  <si>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</si>
  <si>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</si>
  <si>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</si>
  <si>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</si>
  <si>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</si>
  <si>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</si>
  <si>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</si>
  <si>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</si>
  <si>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</si>
  <si>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</si>
  <si>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</si>
  <si>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</si>
  <si>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</si>
  <si>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</si>
  <si>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</si>
  <si>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</si>
  <si>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</si>
  <si>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</si>
  <si>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</si>
  <si>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</si>
  <si>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</si>
  <si>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</si>
  <si>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</si>
  <si>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</si>
  <si>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</si>
  <si>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</si>
  <si>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</si>
  <si>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</si>
  <si>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</si>
  <si>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</si>
  <si>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</si>
  <si>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</si>
  <si>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</si>
  <si>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</si>
  <si>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</si>
  <si>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</si>
  <si>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</si>
  <si>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</si>
  <si>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</si>
  <si>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</si>
  <si>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</si>
  <si>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</si>
  <si>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</si>
  <si>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</si>
  <si>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</si>
  <si>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</si>
  <si>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</si>
  <si>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</si>
  <si>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</si>
  <si>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</si>
  <si>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</si>
  <si>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</si>
  <si>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</si>
  <si>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</si>
  <si>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</si>
  <si>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</si>
  <si>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</si>
  <si>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</si>
  <si>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</si>
  <si>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</si>
  <si>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</si>
  <si>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</si>
  <si>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</si>
  <si>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</si>
  <si>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</si>
  <si>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</si>
  <si>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</si>
  <si>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</si>
  <si>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</si>
  <si>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</si>
  <si>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</si>
  <si>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</si>
  <si>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</si>
  <si>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</si>
  <si>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</si>
  <si>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</si>
  <si>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</si>
  <si>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</si>
  <si>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</si>
  <si>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</si>
  <si>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</si>
  <si>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</si>
  <si>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</si>
  <si>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</si>
  <si>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</si>
  <si>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</si>
  <si>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</si>
  <si>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</si>
  <si>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</si>
  <si>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</si>
  <si>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</si>
  <si>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</si>
  <si>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</si>
  <si>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</si>
  <si>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</si>
  <si>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</si>
  <si>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</si>
  <si>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</si>
  <si>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</si>
  <si>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</si>
  <si>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</si>
  <si>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</si>
  <si>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</si>
  <si>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</si>
  <si>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</si>
  <si>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</si>
  <si>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</si>
  <si>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</si>
  <si>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</si>
  <si>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</si>
  <si>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</si>
  <si>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</si>
  <si>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</si>
  <si>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</si>
  <si>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</si>
  <si>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</si>
  <si>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</si>
  <si>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</si>
  <si>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</si>
  <si>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</si>
  <si>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</si>
  <si>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</si>
  <si>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</si>
  <si>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</si>
  <si>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</si>
  <si>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</si>
  <si>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</si>
  <si>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</si>
  <si>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</si>
  <si>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</si>
  <si>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</si>
  <si>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</si>
  <si>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</si>
  <si>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</si>
  <si>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</si>
  <si>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</si>
  <si>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</si>
  <si>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</si>
  <si>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</si>
  <si>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</si>
  <si>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</si>
  <si>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</si>
  <si>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</si>
  <si>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</si>
  <si>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</si>
  <si>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</si>
  <si>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</si>
  <si>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</si>
  <si>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</si>
  <si>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</si>
  <si>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</si>
  <si>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</si>
  <si>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</si>
  <si>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</si>
  <si>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</si>
  <si>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</si>
  <si>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</si>
  <si>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</si>
  <si>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</si>
  <si>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</si>
  <si>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</si>
  <si>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</si>
  <si>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</si>
  <si>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</si>
  <si>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</si>
  <si>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</si>
  <si>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</si>
  <si>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</si>
  <si>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</si>
  <si>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</si>
  <si>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</si>
  <si>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</si>
  <si>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</si>
  <si>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</si>
  <si>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</si>
  <si>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</si>
  <si>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</si>
  <si>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</si>
  <si>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</si>
  <si>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</si>
  <si>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</si>
  <si>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</si>
  <si>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</si>
  <si>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</si>
  <si>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</si>
  <si>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</si>
  <si>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</si>
  <si>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</si>
  <si>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</si>
  <si>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</si>
  <si>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</si>
  <si>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</si>
  <si>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</si>
  <si>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</si>
  <si>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</si>
  <si>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</si>
  <si>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</si>
  <si>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</si>
  <si>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</si>
  <si>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</si>
  <si>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</si>
  <si>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</si>
  <si>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</si>
  <si>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</si>
  <si>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</si>
  <si>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</si>
  <si>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</si>
  <si>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</si>
  <si>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</si>
  <si>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</si>
  <si>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</si>
  <si>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</si>
  <si>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</si>
  <si>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</si>
  <si>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</si>
  <si>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</si>
  <si>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</si>
  <si>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</si>
  <si>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</si>
  <si>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</si>
  <si>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</si>
  <si>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</si>
  <si>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</si>
  <si>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</si>
  <si>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</si>
  <si>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</si>
  <si>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</si>
  <si>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</si>
  <si>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</si>
  <si>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</si>
  <si>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</si>
  <si>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</si>
  <si>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</si>
  <si>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</si>
  <si>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</si>
  <si>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</si>
  <si>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</si>
  <si>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</si>
  <si>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</si>
  <si>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</si>
  <si>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</si>
  <si>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</si>
  <si>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</si>
  <si>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</si>
  <si>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</si>
  <si>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</si>
  <si>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</si>
  <si>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</si>
  <si>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</si>
  <si>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</si>
  <si>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</si>
  <si>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</si>
  <si>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</si>
  <si>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</si>
  <si>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</si>
  <si>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</si>
  <si>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</si>
  <si>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</si>
  <si>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</si>
  <si>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</si>
  <si>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</si>
  <si>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</si>
  <si>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</si>
  <si>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</si>
  <si>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</si>
  <si>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</si>
  <si>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</si>
  <si>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</si>
  <si>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</si>
  <si>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</si>
  <si>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</si>
  <si>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</si>
  <si>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</si>
  <si>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</si>
  <si>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</si>
  <si>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</si>
  <si>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</si>
  <si>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</si>
  <si>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</si>
  <si>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</si>
  <si>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</si>
  <si>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</si>
  <si>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</si>
  <si>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</si>
  <si>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</si>
  <si>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</si>
  <si>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</si>
  <si>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</si>
  <si>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</si>
  <si>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</si>
  <si>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</si>
  <si>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</si>
  <si>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</si>
  <si>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</si>
  <si>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</si>
  <si>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</si>
  <si>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</si>
  <si>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</si>
  <si>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</si>
  <si>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</si>
  <si>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</si>
  <si>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</si>
  <si>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</si>
  <si>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</si>
  <si>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</si>
  <si>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</si>
  <si>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</si>
  <si>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</si>
  <si>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</si>
  <si>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</si>
  <si>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</si>
  <si>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</si>
  <si>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</si>
  <si>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</si>
  <si>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</si>
  <si>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</si>
  <si>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</si>
  <si>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</si>
  <si>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</si>
  <si>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</si>
  <si>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</si>
  <si>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</si>
  <si>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</si>
  <si>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</si>
  <si>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</si>
  <si>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</si>
  <si>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</si>
  <si>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</si>
  <si>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</si>
  <si>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</si>
  <si>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</si>
  <si>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</si>
  <si>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</si>
  <si>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</si>
  <si>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</si>
  <si>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</si>
  <si>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</si>
  <si>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</si>
  <si>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</si>
  <si>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</si>
  <si>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</si>
  <si>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</si>
  <si>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</si>
  <si>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</si>
  <si>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</si>
  <si>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</si>
  <si>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</si>
  <si>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</si>
  <si>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</si>
  <si>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</si>
  <si>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</si>
  <si>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</si>
  <si>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</si>
  <si>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</si>
  <si>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</si>
  <si>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</si>
  <si>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</si>
  <si>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</si>
  <si>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</si>
  <si>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</si>
  <si>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</si>
  <si>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</si>
  <si>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</si>
  <si>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</si>
  <si>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</si>
  <si>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</si>
  <si>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</si>
  <si>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</si>
  <si>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</si>
  <si>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</si>
  <si>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</si>
  <si>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</si>
  <si>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</si>
  <si>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</si>
  <si>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</si>
  <si>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</si>
  <si>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</si>
  <si>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</si>
  <si>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</si>
  <si>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</si>
  <si>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</si>
  <si>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</si>
  <si>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</si>
  <si>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</si>
  <si>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</si>
  <si>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</si>
  <si>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</si>
  <si>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</si>
  <si>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</si>
  <si>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</si>
  <si>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</si>
  <si>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</si>
  <si>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</si>
  <si>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</si>
  <si>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</si>
  <si>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</si>
  <si>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</si>
  <si>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</si>
  <si>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</si>
  <si>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</si>
  <si>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</si>
  <si>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</si>
  <si>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</si>
  <si>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</si>
  <si>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</si>
  <si>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</si>
  <si>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</si>
  <si>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</si>
  <si>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</si>
  <si>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</si>
  <si>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</si>
  <si>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</si>
  <si>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</si>
  <si>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</si>
  <si>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</si>
  <si>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</si>
  <si>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</si>
  <si>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</si>
  <si>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</si>
  <si>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</si>
  <si>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</si>
  <si>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</si>
  <si>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</si>
  <si>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</si>
  <si>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</si>
  <si>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</si>
  <si>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</si>
  <si>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</si>
  <si>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</si>
  <si>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</si>
  <si>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</si>
  <si>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</si>
  <si>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</si>
  <si>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</si>
  <si>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</si>
  <si>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</si>
  <si>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</si>
  <si>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</si>
  <si>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</si>
  <si>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</si>
  <si>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</si>
  <si>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</si>
  <si>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</si>
  <si>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</si>
  <si>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</si>
  <si>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</si>
  <si>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</si>
  <si>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</si>
  <si>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</si>
  <si>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</si>
  <si>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</si>
  <si>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</si>
  <si>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</si>
  <si>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</si>
  <si>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</si>
  <si>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</si>
  <si>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</si>
  <si>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</si>
  <si>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</si>
  <si>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</si>
  <si>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</si>
  <si>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</si>
  <si>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</si>
  <si>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</si>
  <si>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</si>
  <si>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</si>
  <si>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</si>
  <si>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</si>
  <si>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</si>
  <si>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</si>
  <si>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</si>
  <si>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</si>
  <si>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</si>
  <si>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</si>
  <si>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</si>
  <si>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</si>
  <si>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</si>
  <si>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</si>
  <si>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</si>
  <si>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</si>
  <si>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</si>
  <si>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</si>
  <si>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</si>
  <si>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</si>
  <si>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</si>
  <si>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</si>
  <si>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</si>
  <si>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</si>
  <si>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</si>
  <si>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</si>
  <si>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</si>
  <si>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</si>
  <si>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</si>
  <si>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</si>
  <si>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</si>
  <si>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</si>
  <si>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</si>
  <si>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</si>
  <si>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</si>
  <si>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</si>
  <si>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</si>
  <si>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</si>
  <si>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</si>
  <si>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</si>
  <si>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</si>
  <si>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</si>
  <si>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</si>
  <si>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</si>
  <si>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</si>
  <si>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</si>
  <si>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</si>
  <si>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</si>
  <si>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</si>
  <si>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</si>
  <si>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</si>
  <si>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</si>
  <si>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</si>
  <si>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</si>
  <si>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</si>
  <si>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</si>
  <si>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</si>
  <si>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</si>
  <si>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</si>
  <si>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</si>
  <si>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</si>
  <si>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</si>
  <si>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</si>
  <si>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</si>
  <si>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</si>
  <si>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</si>
  <si>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</si>
  <si>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</si>
  <si>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</si>
  <si>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</si>
  <si>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</si>
  <si>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</si>
  <si>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</si>
  <si>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</si>
  <si>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</si>
  <si>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</si>
  <si>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</si>
  <si>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</si>
  <si>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</si>
  <si>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</si>
  <si>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</si>
  <si>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</si>
  <si>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</si>
  <si>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</si>
  <si>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</si>
  <si>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</si>
  <si>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</si>
  <si>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</si>
  <si>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</si>
  <si>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</si>
  <si>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</si>
  <si>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</si>
  <si>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</si>
  <si>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</si>
  <si>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</si>
  <si>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</si>
  <si>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</si>
  <si>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</si>
  <si>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</si>
  <si>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</si>
  <si>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</si>
  <si>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</si>
  <si>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</si>
  <si>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</si>
  <si>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</si>
  <si>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</si>
  <si>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</si>
  <si>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</si>
  <si>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</si>
  <si>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</si>
  <si>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</si>
  <si>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</si>
  <si>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</si>
  <si>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</si>
  <si>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</si>
  <si>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</si>
  <si>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</si>
  <si>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</si>
  <si>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</si>
  <si>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</si>
  <si>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</si>
  <si>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</si>
  <si>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</si>
  <si>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</si>
  <si>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</si>
  <si>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</si>
  <si>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</si>
  <si>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</si>
  <si>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</si>
  <si>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</si>
  <si>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</si>
  <si>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</si>
  <si>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</si>
  <si>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</si>
  <si>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</si>
  <si>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</si>
  <si>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</si>
  <si>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</si>
  <si>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</si>
  <si>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</si>
  <si>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</si>
  <si>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</si>
  <si>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</si>
  <si>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</si>
  <si>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</si>
  <si>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</si>
  <si>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</si>
  <si>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</si>
  <si>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</si>
  <si>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</si>
  <si>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</si>
  <si>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</si>
  <si>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</si>
  <si>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</si>
  <si>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</si>
  <si>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</si>
  <si>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</si>
  <si>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</si>
  <si>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</si>
  <si>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</si>
  <si>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</si>
  <si>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</si>
  <si>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</si>
  <si>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</si>
  <si>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</si>
  <si>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</si>
  <si>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</si>
  <si>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</si>
  <si>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</si>
  <si>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</si>
  <si>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</si>
  <si>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</si>
  <si>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</si>
  <si>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</si>
  <si>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</si>
  <si>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</si>
  <si>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</si>
  <si>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</si>
  <si>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</si>
  <si>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</si>
  <si>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</si>
  <si>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</si>
  <si>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</si>
  <si>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</si>
  <si>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</si>
  <si>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</si>
  <si>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</si>
  <si>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</si>
  <si>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</si>
  <si>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</si>
  <si>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</si>
  <si>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</si>
  <si>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</si>
  <si>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</si>
  <si>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</si>
  <si>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</si>
  <si>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</si>
  <si>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</si>
  <si>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</si>
  <si>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</si>
  <si>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</si>
  <si>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</si>
  <si>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</si>
  <si>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</si>
  <si>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</si>
  <si>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</si>
  <si>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</si>
  <si>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</si>
  <si>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</si>
  <si>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</si>
  <si>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</si>
  <si>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</si>
  <si>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</si>
  <si>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</si>
  <si>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</si>
  <si>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</si>
  <si>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</si>
  <si>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</si>
  <si>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</si>
  <si>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</si>
  <si>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</si>
  <si>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</si>
  <si>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</si>
  <si>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</si>
  <si>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</si>
  <si>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</si>
  <si>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</si>
  <si>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</si>
  <si>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</si>
  <si>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</si>
  <si>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</si>
  <si>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</si>
  <si>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</si>
  <si>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</si>
  <si>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</si>
  <si>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</si>
  <si>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</si>
  <si>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</si>
  <si>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</si>
  <si>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</si>
  <si>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</si>
  <si>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</si>
  <si>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</si>
  <si>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</si>
  <si>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</si>
  <si>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</si>
  <si>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</si>
  <si>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</si>
  <si>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</si>
  <si>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</si>
  <si>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</si>
  <si>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</si>
  <si>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</si>
  <si>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</si>
  <si>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</si>
  <si>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</si>
  <si>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</si>
  <si>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</si>
  <si>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</si>
  <si>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</si>
  <si>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</si>
  <si>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</si>
  <si>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</si>
  <si>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</si>
  <si>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</si>
  <si>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</si>
  <si>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</si>
  <si>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</si>
  <si>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</si>
  <si>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</si>
  <si>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</si>
  <si>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</si>
  <si>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</si>
  <si>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</si>
  <si>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</si>
  <si>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</si>
  <si>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</si>
  <si>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</si>
  <si>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</si>
  <si>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</si>
  <si>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</si>
  <si>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</si>
  <si>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</si>
  <si>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</si>
  <si>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</si>
  <si>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</si>
  <si>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</si>
  <si>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</si>
  <si>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</si>
  <si>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</si>
  <si>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</si>
  <si>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</si>
  <si>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</si>
  <si>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</si>
  <si>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</si>
  <si>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</si>
  <si>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</si>
  <si>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</si>
  <si>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</si>
  <si>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</si>
  <si>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</si>
  <si>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</si>
  <si>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</si>
  <si>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</si>
  <si>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</si>
  <si>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</si>
  <si>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</si>
  <si>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</si>
  <si>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</si>
  <si>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</si>
  <si>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</si>
  <si>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</si>
  <si>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</si>
  <si>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</si>
  <si>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</si>
  <si>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</si>
  <si>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</si>
  <si>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</si>
  <si>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</si>
  <si>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</si>
  <si>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</si>
  <si>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</si>
  <si>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</si>
  <si>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</si>
  <si>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</si>
  <si>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</si>
  <si>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</si>
  <si>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</si>
  <si>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</si>
  <si>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</si>
  <si>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</si>
  <si>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</si>
  <si>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</si>
  <si>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</si>
  <si>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</si>
  <si>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</si>
  <si>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</si>
  <si>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</si>
  <si>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</si>
  <si>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</si>
  <si>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</si>
  <si>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</si>
  <si>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</si>
  <si>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</si>
  <si>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</si>
  <si>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</si>
  <si>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</si>
  <si>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</si>
  <si>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</si>
  <si>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</si>
  <si>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</si>
  <si>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</si>
  <si>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</si>
  <si>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</si>
  <si>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</si>
  <si>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</si>
  <si>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</si>
  <si>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</si>
  <si>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</si>
  <si>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</si>
  <si>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</si>
  <si>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</si>
  <si>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</si>
  <si>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</si>
  <si>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</si>
  <si>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</si>
  <si>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</si>
  <si>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</si>
  <si>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</si>
  <si>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</si>
  <si>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</si>
  <si>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</si>
  <si>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</si>
  <si>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</si>
  <si>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</si>
  <si>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</si>
  <si>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</si>
  <si>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</si>
  <si>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</si>
  <si>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</si>
  <si>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</si>
  <si>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</si>
  <si>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</si>
  <si>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</si>
  <si>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</si>
  <si>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</si>
  <si>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</si>
  <si>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</si>
  <si>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</si>
  <si>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</si>
  <si>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</si>
  <si>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</si>
  <si>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</si>
  <si>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</si>
  <si>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</si>
  <si>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</si>
  <si>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</si>
  <si>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</si>
  <si>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</si>
  <si>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</si>
  <si>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</si>
  <si>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</si>
  <si>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</si>
  <si>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</si>
  <si>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</si>
  <si>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</si>
  <si>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</si>
  <si>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</si>
  <si>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</si>
  <si>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</si>
  <si>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</si>
  <si>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</si>
  <si>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</si>
  <si>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</si>
  <si>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</si>
  <si>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</si>
  <si>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</si>
  <si>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</si>
  <si>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</si>
  <si>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</si>
  <si>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</si>
  <si>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</si>
  <si>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</si>
  <si>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</si>
  <si>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</si>
  <si>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</si>
  <si>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</si>
  <si>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</si>
  <si>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</si>
  <si>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</si>
  <si>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</si>
  <si>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</si>
  <si>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</si>
  <si>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</si>
  <si>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</si>
  <si>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</si>
  <si>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</si>
  <si>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</si>
  <si>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</si>
  <si>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</si>
  <si>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</si>
  <si>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</si>
  <si>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</si>
  <si>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</si>
  <si>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</si>
  <si>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</si>
  <si>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</si>
  <si>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</si>
  <si>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</si>
  <si>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</si>
  <si>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</si>
  <si>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</si>
  <si>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</si>
  <si>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</si>
  <si>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</si>
  <si>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</si>
  <si>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</si>
  <si>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</si>
  <si>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</si>
  <si>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</si>
  <si>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</si>
  <si>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</si>
  <si>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</si>
  <si>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</si>
  <si>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</si>
  <si>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</si>
  <si>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</si>
  <si>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</si>
  <si>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</si>
  <si>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</si>
  <si>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</si>
  <si>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</si>
  <si>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</si>
  <si>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</si>
  <si>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</si>
  <si>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</si>
  <si>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</si>
  <si>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</si>
  <si>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</si>
  <si>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</si>
  <si>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</si>
  <si>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</si>
  <si>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</si>
  <si>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</si>
  <si>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</si>
  <si>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</si>
  <si>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</si>
  <si>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</si>
  <si>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</si>
  <si>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</si>
  <si>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</si>
  <si>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</si>
  <si>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</si>
  <si>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</si>
  <si>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</si>
  <si>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</si>
  <si>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</si>
  <si>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</si>
  <si>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</si>
  <si>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</si>
  <si>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</si>
  <si>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</si>
  <si>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</si>
  <si>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</si>
  <si>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</si>
  <si>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</si>
  <si>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</si>
  <si>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</si>
  <si>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</si>
  <si>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</si>
  <si>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</si>
  <si>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</si>
  <si>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</si>
  <si>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</si>
  <si>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</si>
  <si>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</si>
  <si>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</si>
  <si>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</si>
  <si>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</si>
  <si>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</si>
  <si>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</si>
  <si>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</si>
  <si>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</si>
  <si>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</si>
  <si>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</si>
  <si>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</si>
  <si>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</si>
  <si>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</si>
  <si>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</si>
  <si>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</si>
  <si>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</si>
  <si>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</si>
  <si>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</si>
  <si>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</si>
  <si>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</si>
  <si>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</si>
  <si>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</si>
  <si>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</si>
  <si>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</si>
  <si>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</si>
  <si>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</si>
  <si>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</si>
  <si>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</si>
  <si>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</si>
  <si>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</si>
  <si>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</si>
  <si>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</si>
  <si>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</si>
  <si>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</si>
  <si>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</si>
  <si>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</si>
  <si>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</si>
  <si>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</si>
  <si>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</si>
  <si>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</si>
  <si>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</si>
  <si>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</si>
  <si>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</si>
  <si>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</si>
  <si>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</si>
  <si>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</si>
  <si>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</si>
  <si>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</si>
  <si>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</si>
  <si>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</si>
  <si>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</si>
  <si>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</si>
  <si>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</si>
  <si>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</si>
  <si>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</si>
  <si>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</si>
  <si>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</si>
  <si>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</si>
  <si>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</si>
  <si>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</si>
  <si>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</si>
  <si>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</si>
  <si>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</si>
  <si>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</si>
  <si>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</si>
  <si>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</si>
  <si>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</si>
  <si>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</si>
  <si>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</si>
  <si>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</si>
  <si>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</si>
  <si>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</si>
  <si>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</si>
  <si>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</si>
  <si>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</si>
  <si>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</si>
  <si>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</si>
  <si>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</si>
  <si>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</si>
  <si>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</si>
  <si>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</si>
  <si>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</si>
  <si>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</si>
  <si>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</si>
  <si>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</si>
  <si>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</si>
  <si>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</si>
  <si>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</si>
  <si>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</si>
  <si>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</si>
  <si>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</si>
  <si>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</si>
  <si>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</si>
  <si>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</si>
  <si>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</si>
  <si>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</si>
  <si>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</si>
  <si>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</si>
  <si>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</si>
  <si>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</si>
  <si>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</si>
  <si>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</si>
  <si>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</si>
  <si>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</si>
  <si>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</si>
  <si>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</si>
  <si>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</si>
  <si>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</si>
  <si>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</si>
  <si>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</si>
  <si>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</si>
  <si>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</si>
  <si>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</si>
  <si>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</si>
  <si>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</si>
  <si>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</si>
  <si>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</si>
  <si>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</si>
  <si>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</si>
  <si>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</si>
  <si>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</si>
  <si>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</si>
  <si>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</si>
  <si>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</si>
  <si>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</si>
  <si>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</si>
  <si>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</si>
  <si>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</si>
  <si>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</si>
  <si>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</si>
  <si>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</si>
  <si>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</si>
  <si>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</si>
  <si>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</si>
  <si>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</si>
  <si>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</si>
  <si>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</si>
  <si>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</si>
  <si>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</si>
  <si>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</si>
  <si>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</si>
  <si>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</si>
  <si>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</si>
  <si>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</si>
  <si>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</si>
  <si>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</si>
  <si>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</si>
  <si>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</si>
  <si>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</si>
  <si>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</si>
  <si>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</si>
  <si>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</si>
  <si>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</si>
  <si>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</si>
  <si>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</si>
  <si>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</si>
  <si>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</si>
  <si>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</si>
  <si>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</si>
  <si>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</si>
  <si>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</si>
  <si>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</si>
  <si>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</si>
  <si>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</si>
  <si>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</si>
  <si>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</si>
  <si>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</si>
  <si>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</si>
  <si>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</si>
  <si>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</si>
  <si>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</si>
  <si>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</si>
  <si>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</si>
  <si>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</si>
  <si>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</si>
  <si>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</si>
  <si>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</si>
  <si>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</si>
  <si>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</si>
  <si>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</si>
  <si>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</si>
  <si>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</si>
  <si>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</si>
  <si>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</si>
  <si>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</si>
  <si>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</si>
  <si>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</si>
  <si>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</si>
  <si>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</si>
  <si>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</si>
  <si>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</si>
  <si>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</si>
  <si>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</si>
  <si>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</si>
  <si>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</si>
  <si>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</si>
  <si>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</si>
  <si>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</si>
  <si>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</si>
  <si>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</si>
  <si>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</si>
  <si>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</si>
  <si>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</si>
  <si>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</si>
  <si>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</si>
  <si>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</si>
  <si>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</si>
  <si>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</si>
  <si>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</si>
  <si>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</si>
  <si>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</si>
  <si>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</si>
  <si>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</si>
  <si>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</si>
  <si>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</si>
  <si>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</si>
  <si>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</si>
  <si>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</si>
  <si>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</si>
  <si>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</si>
  <si>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</si>
  <si>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</si>
  <si>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</si>
  <si>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</si>
  <si>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</si>
  <si>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</si>
  <si>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</si>
  <si>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</si>
  <si>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</si>
  <si>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</si>
  <si>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</si>
  <si>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</si>
  <si>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</si>
  <si>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</si>
  <si>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</si>
  <si>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</si>
  <si>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</si>
  <si>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</si>
  <si>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</si>
  <si>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</si>
  <si>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</si>
  <si>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</si>
  <si>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</si>
  <si>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</si>
  <si>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</si>
  <si>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</si>
  <si>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</si>
  <si>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</si>
  <si>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</si>
  <si>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</si>
  <si>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</si>
  <si>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</si>
  <si>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</si>
  <si>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</si>
  <si>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</si>
  <si>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</si>
  <si>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</si>
  <si>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</si>
  <si>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</si>
  <si>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</si>
  <si>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</si>
  <si>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</si>
  <si>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</si>
  <si>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</si>
  <si>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</si>
  <si>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</si>
  <si>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</si>
  <si>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</si>
  <si>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</si>
  <si>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</si>
  <si>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</si>
  <si>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</si>
  <si>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</si>
  <si>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</si>
  <si>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</si>
  <si>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</si>
  <si>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</si>
  <si>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</si>
  <si>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</si>
  <si>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</si>
  <si>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</si>
  <si>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</si>
  <si>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</si>
  <si>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</si>
  <si>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</si>
  <si>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</si>
  <si>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</si>
  <si>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</si>
  <si>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</si>
  <si>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</si>
  <si>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</si>
  <si>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</si>
  <si>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</si>
  <si>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</si>
  <si>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</si>
  <si>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</si>
  <si>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</si>
  <si>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</si>
  <si>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</si>
  <si>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</si>
  <si>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</si>
  <si>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</si>
  <si>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</si>
  <si>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</si>
  <si>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</si>
  <si>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</si>
  <si>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</si>
  <si>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</si>
  <si>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</si>
  <si>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</si>
  <si>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</si>
  <si>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</si>
  <si>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</si>
  <si>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</si>
  <si>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</si>
  <si>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</si>
  <si>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</si>
  <si>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</si>
  <si>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</si>
  <si>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</si>
  <si>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</si>
  <si>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</si>
  <si>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</si>
  <si>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</si>
  <si>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</si>
  <si>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</si>
  <si>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</si>
  <si>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</si>
  <si>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</si>
  <si>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</si>
  <si>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</si>
  <si>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</si>
  <si>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</si>
  <si>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</si>
  <si>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</si>
  <si>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</si>
  <si>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</si>
  <si>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</si>
  <si>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</si>
  <si>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</si>
  <si>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</si>
  <si>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</si>
  <si>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</si>
  <si>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</si>
  <si>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</si>
  <si>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</si>
  <si>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</si>
  <si>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</si>
  <si>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</si>
  <si>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</si>
  <si>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</si>
  <si>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</si>
  <si>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</si>
  <si>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</si>
  <si>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</si>
  <si>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</si>
  <si>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</si>
  <si>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</si>
  <si>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</si>
  <si>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</si>
  <si>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</si>
  <si>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</si>
  <si>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</si>
  <si>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</si>
  <si>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</si>
  <si>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</si>
  <si>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</si>
  <si>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</si>
  <si>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</si>
  <si>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</si>
  <si>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</si>
  <si>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</si>
  <si>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</si>
  <si>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</si>
  <si>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</si>
  <si>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</si>
  <si>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</si>
  <si>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</si>
  <si>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</si>
  <si>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</si>
  <si>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</si>
  <si>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</si>
  <si>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</si>
  <si>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</si>
  <si>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</si>
  <si>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</si>
  <si>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</si>
  <si>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</si>
  <si>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</si>
  <si>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</si>
  <si>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</si>
  <si>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</si>
  <si>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</si>
  <si>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</si>
  <si>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</si>
  <si>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</si>
  <si>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</si>
  <si>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</si>
  <si>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</si>
  <si>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</si>
  <si>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</si>
  <si>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</si>
  <si>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</si>
  <si>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</si>
  <si>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</si>
  <si>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</si>
  <si>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</si>
  <si>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</si>
  <si>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</si>
  <si>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</si>
  <si>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</si>
  <si>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</si>
  <si>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</si>
  <si>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</si>
  <si>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</si>
  <si>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</si>
  <si>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</si>
  <si>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</si>
  <si>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</si>
  <si>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</si>
  <si>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</si>
  <si>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</si>
  <si>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</si>
  <si>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</si>
  <si>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</si>
  <si>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</si>
  <si>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</si>
  <si>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</si>
  <si>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</si>
  <si>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</si>
  <si>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</si>
  <si>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</si>
  <si>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</si>
  <si>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</si>
  <si>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</si>
  <si>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</si>
  <si>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</si>
  <si>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</si>
  <si>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</si>
  <si>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</si>
  <si>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</si>
  <si>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</si>
  <si>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</si>
  <si>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</si>
  <si>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</si>
  <si>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</si>
  <si>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</si>
  <si>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</si>
  <si>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</si>
  <si>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</si>
  <si>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</si>
  <si>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</si>
  <si>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</si>
  <si>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</si>
  <si>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</si>
  <si>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</si>
  <si>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</si>
  <si>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</si>
  <si>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</si>
  <si>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</si>
  <si>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</si>
  <si>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</si>
  <si>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</si>
  <si>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</si>
  <si>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</si>
  <si>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</si>
  <si>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</si>
  <si>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</si>
  <si>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</si>
  <si>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</si>
  <si>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</si>
  <si>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</si>
  <si>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</si>
  <si>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</si>
  <si>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</si>
  <si>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</si>
  <si>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</si>
  <si>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</si>
  <si>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</si>
  <si>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</si>
  <si>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</si>
  <si>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</si>
  <si>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</si>
  <si>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</si>
  <si>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</si>
  <si>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</si>
  <si>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</si>
  <si>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</si>
  <si>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</si>
  <si>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</si>
  <si>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</si>
  <si>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</si>
  <si>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</si>
  <si>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</si>
  <si>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</si>
  <si>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</si>
  <si>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</si>
  <si>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</si>
  <si>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</si>
  <si>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</si>
  <si>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</si>
  <si>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</si>
  <si>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</si>
  <si>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</si>
  <si>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</si>
  <si>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</si>
  <si>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</si>
  <si>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</si>
  <si>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</si>
  <si>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</si>
  <si>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</si>
  <si>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</si>
  <si>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</si>
  <si>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</si>
  <si>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</si>
  <si>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</si>
  <si>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</si>
  <si>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</si>
  <si>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</si>
  <si>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</si>
  <si>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</si>
  <si>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</si>
  <si>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</si>
  <si>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</si>
  <si>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</si>
  <si>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</si>
  <si>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</si>
  <si>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</si>
  <si>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</si>
  <si>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</si>
  <si>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</si>
  <si>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</si>
  <si>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</si>
  <si>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</si>
  <si>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</si>
  <si>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</si>
  <si>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</si>
  <si>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</si>
  <si>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</si>
  <si>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</si>
  <si>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</si>
  <si>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</si>
  <si>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</si>
  <si>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</si>
  <si>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</si>
  <si>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</si>
  <si>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</si>
  <si>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</si>
  <si>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</si>
  <si>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</si>
  <si>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</si>
  <si>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</si>
  <si>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</si>
  <si>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</si>
  <si>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</si>
  <si>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</si>
  <si>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</si>
  <si>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</si>
  <si>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</si>
  <si>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</si>
  <si>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</si>
  <si>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</si>
  <si>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</si>
  <si>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</si>
  <si>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</si>
  <si>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</si>
  <si>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</si>
  <si>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</si>
  <si>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</si>
  <si>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</si>
  <si>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</si>
  <si>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</si>
  <si>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</si>
  <si>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</si>
  <si>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</si>
  <si>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</si>
  <si>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</si>
  <si>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</si>
  <si>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</si>
  <si>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</si>
  <si>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</si>
  <si>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</si>
  <si>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</si>
  <si>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</si>
  <si>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</si>
  <si>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</si>
  <si>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</si>
  <si>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</si>
  <si>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</si>
  <si>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</si>
  <si>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</si>
  <si>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</si>
  <si>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</si>
  <si>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</si>
  <si>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</si>
  <si>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</si>
  <si>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</si>
  <si>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</si>
  <si>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</si>
  <si>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</si>
  <si>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</si>
  <si>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</si>
  <si>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</si>
  <si>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</si>
  <si>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</si>
  <si>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</si>
  <si>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</si>
  <si>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</si>
  <si>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</si>
  <si>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</si>
  <si>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</si>
  <si>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</si>
  <si>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</si>
  <si>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</si>
  <si>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</si>
  <si>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</si>
  <si>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</si>
  <si>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</si>
  <si>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</si>
  <si>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</si>
  <si>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</si>
  <si>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</si>
  <si>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</si>
  <si>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</si>
  <si>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</si>
  <si>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</si>
  <si>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</si>
  <si>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</si>
  <si>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</si>
  <si>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</si>
  <si>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</si>
  <si>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</si>
  <si>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</si>
  <si>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</si>
  <si>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</si>
  <si>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</si>
  <si>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</si>
  <si>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</si>
  <si>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</si>
  <si>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</si>
  <si>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</si>
  <si>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</si>
  <si>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</si>
  <si>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</si>
  <si>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</si>
  <si>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</si>
  <si>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</si>
  <si>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</si>
  <si>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</si>
  <si>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</si>
  <si>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</si>
  <si>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</si>
  <si>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</si>
  <si>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</si>
  <si>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</si>
  <si>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</si>
  <si>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</si>
  <si>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</si>
  <si>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</si>
  <si>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</si>
  <si>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</si>
  <si>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</si>
  <si>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</si>
  <si>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</si>
  <si>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</si>
  <si>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</si>
  <si>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</si>
  <si>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</si>
  <si>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</si>
  <si>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</si>
  <si>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</si>
  <si>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</si>
  <si>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</si>
  <si>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</si>
  <si>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</si>
  <si>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</si>
  <si>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</si>
  <si>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</si>
  <si>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</si>
  <si>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</si>
  <si>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</si>
  <si>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</si>
  <si>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</si>
  <si>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</si>
  <si>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</si>
  <si>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</si>
  <si>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</si>
  <si>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</si>
  <si>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</si>
  <si>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</si>
  <si>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</si>
  <si>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</si>
  <si>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</si>
  <si>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</si>
  <si>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</si>
  <si>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</si>
  <si>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</si>
  <si>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</si>
  <si>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</si>
  <si>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</si>
  <si>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</si>
  <si>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</si>
  <si>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</si>
  <si>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</si>
  <si>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</si>
  <si>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</si>
  <si>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</si>
  <si>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</si>
  <si>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</si>
  <si>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</si>
  <si>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</si>
  <si>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</si>
  <si>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</si>
  <si>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</si>
  <si>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</si>
  <si>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</si>
  <si>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</si>
  <si>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</si>
  <si>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</si>
  <si>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</si>
  <si>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</si>
  <si>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</si>
  <si>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</si>
  <si>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</si>
  <si>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</si>
  <si>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</si>
  <si>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</si>
  <si>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</si>
  <si>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</si>
  <si>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</si>
  <si>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</si>
  <si>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</si>
  <si>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</si>
  <si>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</si>
  <si>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</si>
  <si>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</si>
  <si>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</si>
  <si>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</si>
  <si>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</si>
  <si>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</si>
  <si>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</si>
  <si>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</si>
  <si>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</si>
  <si>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</si>
  <si>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</si>
  <si>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</si>
  <si>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</si>
  <si>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</si>
  <si>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</si>
  <si>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</si>
  <si>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</si>
  <si>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</si>
  <si>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</si>
  <si>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</si>
  <si>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</si>
  <si>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</si>
  <si>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</si>
  <si>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</si>
  <si>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</si>
  <si>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</si>
  <si>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</si>
  <si>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</si>
  <si>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</si>
  <si>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</si>
  <si>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</si>
  <si>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</si>
  <si>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</si>
  <si>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</si>
  <si>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</si>
  <si>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</si>
  <si>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</si>
  <si>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</si>
  <si>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</si>
  <si>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</si>
  <si>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</si>
  <si>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</si>
  <si>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</si>
  <si>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</si>
  <si>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</si>
  <si>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</si>
  <si>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</si>
  <si>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</si>
  <si>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</si>
  <si>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</si>
  <si>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</si>
  <si>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</si>
  <si>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</si>
  <si>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</si>
  <si>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</si>
  <si>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</si>
  <si>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</si>
  <si>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</si>
  <si>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</si>
  <si>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</si>
  <si>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</si>
  <si>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</si>
  <si>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</si>
  <si>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</si>
  <si>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</si>
  <si>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</si>
  <si>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</si>
  <si>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</si>
  <si>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</si>
  <si>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</si>
  <si>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</si>
  <si>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</si>
  <si>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</si>
  <si>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</si>
  <si>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</si>
  <si>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</si>
  <si>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</si>
  <si>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</si>
  <si>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</si>
  <si>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</si>
  <si>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</si>
  <si>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</si>
  <si>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</si>
  <si>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</si>
  <si>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</si>
  <si>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</si>
  <si>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</si>
  <si>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</si>
  <si>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</si>
  <si>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</si>
  <si>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</si>
  <si>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</si>
  <si>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</si>
  <si>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</si>
  <si>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</si>
  <si>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</si>
  <si>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</si>
  <si>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</si>
  <si>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</si>
  <si>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</si>
  <si>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</si>
  <si>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</si>
  <si>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</si>
  <si>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</si>
  <si>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</si>
  <si>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</si>
  <si>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</si>
  <si>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</si>
  <si>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</si>
  <si>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</si>
  <si>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</si>
  <si>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</si>
  <si>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</si>
  <si>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</si>
  <si>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</si>
  <si>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</si>
  <si>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</si>
  <si>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</si>
  <si>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</si>
  <si>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</si>
  <si>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</si>
  <si>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</si>
  <si>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</si>
  <si>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</si>
  <si>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</si>
  <si>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</si>
  <si>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</si>
  <si>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</si>
  <si>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</si>
  <si>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</si>
  <si>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</si>
  <si>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</si>
  <si>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</si>
  <si>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</si>
  <si>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</si>
  <si>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</si>
  <si>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</si>
  <si>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</si>
  <si>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</si>
  <si>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</si>
  <si>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</si>
  <si>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</si>
  <si>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</si>
  <si>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</si>
  <si>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</si>
  <si>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</si>
  <si>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</si>
  <si>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</si>
  <si>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</si>
  <si>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</si>
  <si>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</si>
  <si>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</si>
  <si>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</si>
  <si>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</si>
  <si>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</si>
  <si>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</si>
  <si>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</si>
  <si>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</si>
  <si>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</si>
  <si>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</si>
  <si>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</si>
  <si>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</si>
  <si>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</si>
  <si>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</si>
  <si>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</si>
  <si>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</si>
  <si>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</si>
  <si>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</si>
  <si>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</si>
  <si>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</si>
  <si>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</si>
  <si>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</si>
  <si>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</si>
  <si>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</si>
  <si>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</si>
  <si>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</si>
  <si>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</si>
  <si>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</si>
  <si>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</si>
  <si>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</si>
  <si>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</si>
  <si>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</si>
  <si>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</si>
  <si>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</si>
  <si>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</si>
  <si>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</si>
  <si>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</si>
  <si>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</si>
  <si>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</si>
  <si>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</si>
  <si>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</si>
  <si>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</si>
  <si>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</si>
  <si>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</si>
  <si>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</si>
  <si>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</si>
  <si>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</si>
  <si>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</si>
  <si>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</si>
  <si>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</si>
  <si>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</si>
  <si>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</si>
  <si>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</si>
  <si>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</si>
  <si>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</si>
  <si>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</si>
  <si>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</si>
  <si>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</si>
  <si>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</si>
  <si>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</si>
  <si>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</si>
  <si>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</si>
  <si>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</si>
  <si>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</si>
  <si>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</si>
  <si>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</si>
  <si>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</si>
  <si>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</si>
  <si>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</si>
  <si>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</si>
  <si>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</si>
  <si>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</si>
  <si>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</si>
  <si>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</si>
  <si>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</si>
  <si>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</si>
  <si>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</si>
  <si>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</si>
  <si>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</si>
  <si>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</si>
  <si>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</si>
  <si>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</si>
  <si>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</si>
  <si>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</si>
  <si>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</si>
  <si>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</si>
  <si>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</si>
  <si>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</si>
  <si>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</si>
  <si>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</si>
  <si>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</si>
  <si>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</si>
  <si>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</si>
  <si>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</si>
  <si>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</si>
  <si>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</si>
  <si>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</si>
  <si>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</si>
  <si>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</si>
  <si>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</si>
  <si>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</si>
  <si>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</si>
  <si>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</si>
  <si>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</si>
  <si>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</si>
  <si>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</si>
  <si>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</si>
  <si>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</si>
  <si>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</si>
  <si>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</si>
  <si>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</si>
  <si>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</si>
  <si>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</si>
  <si>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</si>
  <si>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</si>
  <si>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</si>
  <si>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</si>
  <si>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</si>
  <si>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</si>
  <si>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</si>
  <si>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</si>
  <si>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</si>
  <si>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</si>
  <si>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</si>
  <si>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</si>
  <si>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</si>
  <si>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</si>
  <si>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</si>
  <si>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</si>
  <si>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</si>
  <si>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</si>
  <si>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</si>
  <si>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</si>
  <si>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</si>
  <si>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</si>
  <si>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</si>
  <si>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</si>
  <si>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</si>
  <si>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</si>
  <si>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</si>
  <si>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</si>
  <si>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</si>
  <si>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</si>
  <si>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</si>
  <si>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</si>
  <si>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</si>
  <si>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</si>
  <si>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</si>
  <si>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</si>
  <si>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</si>
  <si>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</si>
  <si>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</si>
  <si>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</si>
  <si>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</si>
  <si>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</si>
  <si>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</si>
  <si>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</si>
  <si>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</si>
  <si>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</si>
  <si>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</si>
  <si>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</si>
  <si>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</si>
  <si>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</si>
  <si>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</si>
  <si>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</si>
  <si>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</si>
  <si>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</si>
  <si>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</si>
  <si>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</si>
  <si>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</si>
  <si>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</si>
  <si>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</si>
  <si>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</si>
  <si>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</si>
  <si>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</si>
  <si>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</si>
  <si>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</si>
  <si>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</si>
  <si>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</si>
  <si>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</si>
  <si>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</si>
  <si>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</si>
  <si>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</si>
  <si>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</si>
  <si>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</si>
  <si>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</si>
  <si>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</si>
  <si>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</si>
  <si>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</si>
  <si>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</si>
  <si>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</si>
  <si>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</si>
  <si>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</si>
  <si>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</si>
  <si>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</si>
  <si>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</si>
  <si>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</si>
  <si>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</si>
  <si>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</si>
  <si>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</si>
  <si>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</si>
  <si>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</si>
  <si>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</si>
  <si>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</si>
  <si>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</si>
  <si>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</si>
  <si>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</si>
  <si>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</si>
  <si>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</si>
  <si>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</si>
  <si>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</si>
  <si>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</si>
  <si>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</si>
  <si>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</si>
  <si>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</si>
  <si>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</si>
  <si>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</si>
  <si>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</si>
  <si>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</si>
  <si>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</si>
  <si>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</si>
  <si>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</si>
  <si>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</si>
  <si>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</si>
  <si>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</si>
  <si>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</si>
  <si>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</si>
  <si>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</si>
  <si>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</si>
  <si>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</si>
  <si>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</si>
  <si>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</si>
  <si>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</si>
  <si>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</si>
  <si>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</si>
  <si>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</si>
  <si>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</si>
  <si>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</si>
  <si>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</si>
  <si>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</si>
  <si>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</si>
  <si>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</si>
  <si>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</si>
  <si>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</si>
  <si>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</si>
  <si>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</si>
  <si>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</si>
  <si>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</si>
  <si>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</si>
  <si>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</si>
  <si>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</si>
  <si>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</si>
  <si>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</si>
  <si>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</si>
  <si>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</si>
  <si>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</si>
  <si>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</si>
  <si>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</si>
  <si>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</si>
  <si>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</si>
  <si>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</si>
  <si>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</si>
  <si>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</si>
  <si>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</si>
  <si>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</si>
  <si>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</si>
  <si>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</si>
  <si>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</si>
  <si>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</si>
  <si>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</si>
  <si>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</si>
  <si>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</si>
  <si>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</si>
  <si>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</si>
  <si>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</si>
  <si>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</si>
  <si>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</si>
  <si>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</si>
  <si>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</si>
  <si>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</si>
  <si>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</si>
  <si>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</si>
  <si>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</si>
  <si>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</si>
  <si>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</si>
  <si>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</si>
  <si>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</si>
  <si>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</si>
  <si>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</si>
  <si>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</si>
  <si>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</si>
  <si>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</si>
  <si>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</si>
  <si>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</si>
  <si>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</si>
  <si>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</si>
  <si>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</si>
  <si>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</si>
  <si>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</si>
  <si>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</si>
  <si>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</si>
  <si>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</si>
  <si>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</si>
  <si>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</si>
  <si>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</si>
  <si>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</si>
  <si>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</si>
  <si>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</si>
  <si>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</si>
  <si>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</si>
  <si>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</si>
  <si>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</si>
  <si>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</si>
  <si>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</si>
  <si>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</si>
  <si>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</si>
  <si>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</si>
  <si>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</si>
  <si>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</si>
  <si>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</si>
  <si>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</si>
  <si>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</si>
  <si>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</si>
  <si>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</si>
  <si>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</si>
  <si>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</si>
  <si>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</si>
  <si>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</si>
  <si>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</si>
  <si>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</si>
  <si>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</si>
  <si>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</si>
  <si>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</si>
  <si>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</si>
  <si>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</si>
  <si>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</si>
  <si>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</si>
  <si>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</si>
  <si>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</si>
  <si>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</si>
  <si>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</si>
  <si>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</si>
  <si>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</si>
  <si>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</si>
  <si>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</si>
  <si>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</si>
  <si>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</si>
  <si>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</si>
  <si>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</si>
  <si>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</si>
  <si>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</si>
  <si>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</si>
  <si>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</si>
  <si>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</si>
  <si>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</si>
  <si>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</si>
  <si>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</si>
  <si>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</si>
  <si>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</si>
  <si>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</si>
  <si>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</si>
  <si>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</si>
  <si>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</si>
  <si>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</si>
  <si>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</si>
  <si>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</si>
  <si>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</si>
  <si>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</si>
  <si>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</si>
  <si>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</si>
  <si>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</si>
  <si>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</si>
  <si>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</si>
  <si>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</si>
  <si>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</si>
  <si>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</si>
  <si>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</si>
  <si>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</si>
  <si>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</si>
  <si>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</si>
  <si>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</si>
  <si>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</si>
  <si>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</si>
  <si>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</si>
  <si>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</si>
  <si>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</si>
  <si>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</si>
  <si>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</si>
  <si>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</si>
  <si>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</si>
  <si>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</si>
  <si>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</si>
  <si>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</si>
  <si>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</si>
  <si>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</si>
  <si>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</si>
  <si>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</si>
  <si>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</si>
  <si>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</si>
  <si>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</si>
  <si>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</si>
  <si>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</si>
  <si>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</si>
  <si>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</si>
  <si>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</si>
  <si>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</si>
  <si>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</si>
  <si>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</si>
  <si>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</si>
  <si>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</si>
  <si>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</si>
  <si>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</si>
  <si>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</si>
  <si>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</si>
  <si>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</si>
  <si>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</si>
  <si>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</si>
  <si>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</si>
  <si>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</si>
  <si>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</si>
  <si>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</si>
  <si>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</si>
  <si>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</si>
  <si>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</si>
  <si>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</si>
  <si>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</si>
  <si>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</si>
  <si>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</si>
  <si>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</si>
  <si>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</si>
  <si>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</si>
  <si>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</si>
  <si>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</si>
  <si>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</si>
  <si>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</si>
  <si>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</si>
  <si>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</si>
  <si>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</si>
  <si>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</si>
  <si>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</si>
  <si>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</si>
  <si>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</si>
  <si>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</si>
  <si>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</si>
  <si>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</si>
  <si>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</si>
  <si>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</si>
  <si>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</si>
  <si>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</si>
  <si>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</si>
  <si>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</si>
  <si>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</si>
  <si>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</si>
  <si>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</si>
  <si>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</si>
  <si>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</si>
  <si>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</si>
  <si>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</si>
  <si>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</si>
  <si>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</si>
  <si>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</si>
  <si>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</si>
  <si>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</si>
  <si>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</si>
  <si>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</si>
  <si>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</si>
  <si>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</si>
  <si>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</si>
  <si>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</si>
  <si>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</si>
  <si>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</si>
  <si>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</si>
  <si>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</si>
  <si>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</si>
  <si>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</si>
  <si>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</si>
  <si>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</si>
  <si>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</si>
  <si>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</si>
  <si>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</si>
  <si>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</si>
  <si>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</si>
  <si>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</si>
  <si>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</si>
  <si>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</si>
  <si>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</si>
  <si>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</si>
  <si>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</si>
  <si>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</si>
  <si>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</si>
  <si>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</si>
  <si>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</si>
  <si>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</si>
  <si>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</si>
  <si>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</si>
  <si>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</si>
  <si>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</si>
  <si>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</si>
  <si>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</si>
  <si>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</si>
  <si>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</si>
  <si>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</si>
  <si>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</si>
  <si>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</si>
  <si>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</si>
  <si>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</si>
  <si>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</si>
  <si>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</si>
  <si>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</si>
  <si>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</si>
  <si>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</si>
  <si>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</si>
  <si>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</si>
  <si>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</si>
  <si>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</si>
  <si>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</si>
  <si>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</si>
  <si>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</si>
  <si>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</si>
  <si>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</si>
  <si>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</si>
  <si>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</si>
  <si>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</si>
  <si>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</si>
  <si>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</si>
  <si>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</si>
  <si>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</si>
  <si>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</si>
  <si>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</si>
  <si>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</si>
  <si>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</si>
  <si>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</si>
  <si>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</si>
  <si>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</si>
  <si>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</si>
  <si>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</si>
  <si>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</si>
  <si>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</si>
  <si>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</si>
  <si>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</si>
  <si>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</si>
  <si>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</si>
  <si>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</si>
  <si>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</si>
  <si>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</si>
  <si>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</si>
  <si>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</si>
  <si>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</si>
  <si>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</si>
  <si>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</si>
  <si>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</si>
  <si>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</si>
  <si>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</si>
  <si>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</si>
  <si>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</si>
  <si>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</si>
  <si>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</si>
  <si>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</si>
  <si>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</si>
  <si>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</si>
  <si>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</si>
  <si>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</si>
  <si>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</si>
  <si>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</si>
  <si>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</si>
  <si>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</si>
  <si>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</si>
  <si>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</si>
  <si>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</si>
  <si>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</si>
  <si>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</si>
  <si>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</si>
  <si>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</si>
  <si>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</si>
  <si>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</si>
  <si>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</si>
  <si>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</si>
  <si>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</si>
  <si>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</si>
  <si>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</si>
  <si>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</si>
  <si>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</si>
  <si>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</si>
  <si>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</si>
  <si>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</si>
  <si>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</si>
  <si>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</si>
  <si>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</si>
  <si>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</si>
  <si>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</si>
  <si>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</si>
  <si>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</si>
  <si>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</si>
  <si>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</si>
  <si>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</si>
  <si>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</si>
  <si>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</si>
  <si>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</si>
  <si>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</si>
  <si>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</si>
  <si>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</si>
  <si>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</si>
  <si>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</si>
  <si>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</si>
  <si>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</si>
  <si>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</si>
  <si>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</si>
  <si>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</si>
  <si>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</si>
  <si>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</si>
  <si>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</si>
  <si>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</si>
  <si>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</si>
  <si>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</si>
  <si>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</si>
  <si>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</si>
  <si>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</si>
  <si>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</si>
  <si>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</si>
  <si>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</si>
  <si>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</si>
  <si>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</si>
  <si>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</si>
  <si>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</si>
  <si>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</si>
  <si>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</si>
  <si>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</si>
  <si>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</si>
  <si>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</si>
  <si>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</si>
  <si>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</si>
  <si>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</si>
  <si>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</si>
  <si>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</si>
  <si>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</si>
  <si>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</si>
  <si>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</si>
  <si>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</si>
  <si>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</si>
  <si>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</si>
  <si>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</si>
  <si>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</si>
  <si>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</si>
  <si>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</si>
  <si>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</si>
  <si>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</si>
  <si>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</si>
  <si>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</si>
  <si>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</si>
  <si>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</si>
  <si>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</si>
  <si>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</si>
  <si>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</si>
  <si>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</si>
  <si>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</si>
  <si>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</si>
  <si>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</si>
  <si>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</si>
  <si>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</si>
  <si>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</si>
  <si>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</si>
  <si>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</si>
  <si>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</si>
  <si>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</si>
  <si>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</si>
  <si>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</si>
  <si>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</si>
  <si>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</si>
  <si>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</si>
  <si>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</si>
  <si>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</si>
  <si>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</si>
  <si>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</si>
  <si>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</si>
  <si>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</si>
  <si>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</si>
  <si>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</si>
  <si>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</si>
  <si>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</si>
  <si>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</si>
  <si>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</si>
  <si>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</si>
  <si>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</si>
  <si>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</si>
  <si>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</si>
  <si>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</si>
  <si>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</si>
  <si>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</si>
  <si>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</si>
  <si>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</si>
  <si>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</si>
  <si>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</si>
  <si>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</si>
  <si>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</si>
  <si>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</si>
  <si>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</si>
  <si>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</si>
  <si>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</si>
  <si>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</si>
  <si>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</si>
  <si>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</si>
  <si>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</si>
  <si>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</si>
  <si>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</si>
  <si>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</si>
  <si>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</si>
  <si>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</si>
  <si>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</si>
  <si>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</si>
  <si>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</si>
  <si>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</si>
  <si>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</si>
  <si>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</si>
  <si>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</si>
  <si>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</si>
  <si>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</si>
  <si>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</si>
  <si>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</si>
  <si>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</si>
  <si>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</si>
  <si>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</si>
  <si>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</si>
  <si>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</si>
  <si>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</si>
  <si>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</si>
  <si>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</si>
  <si>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</si>
  <si>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</si>
  <si>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</si>
  <si>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</si>
  <si>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</si>
  <si>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</si>
  <si>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</si>
  <si>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</si>
  <si>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</si>
  <si>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</si>
  <si>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</si>
  <si>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</si>
  <si>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</si>
  <si>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</si>
  <si>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</si>
  <si>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</si>
  <si>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</si>
  <si>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</si>
  <si>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</si>
  <si>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</si>
  <si>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</si>
  <si>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</si>
  <si>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</si>
  <si>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</si>
  <si>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</si>
  <si>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</si>
  <si>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</si>
  <si>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</si>
  <si>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</si>
  <si>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</si>
  <si>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</si>
  <si>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</si>
  <si>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</si>
  <si>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</si>
  <si>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</si>
  <si>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</si>
  <si>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</si>
  <si>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</si>
  <si>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</si>
  <si>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</si>
  <si>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</si>
  <si>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</si>
  <si>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</si>
  <si>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</si>
  <si>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</si>
  <si>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</si>
  <si>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</si>
  <si>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</si>
  <si>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</si>
  <si>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</si>
  <si>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</si>
  <si>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</si>
  <si>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</si>
  <si>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</si>
  <si>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</si>
  <si>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</si>
  <si>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</si>
  <si>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</si>
  <si>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</si>
  <si>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</si>
  <si>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</si>
  <si>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</si>
  <si>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</si>
  <si>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</si>
  <si>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</si>
  <si>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</si>
  <si>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</si>
  <si>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</si>
  <si>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</si>
  <si>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</si>
  <si>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</si>
  <si>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</si>
  <si>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</si>
  <si>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</si>
  <si>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</si>
  <si>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</si>
  <si>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</si>
  <si>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</si>
  <si>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</si>
  <si>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</si>
  <si>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</si>
  <si>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</si>
  <si>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</si>
  <si>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</si>
  <si>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</si>
  <si>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</si>
  <si>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</si>
  <si>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</si>
  <si>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</si>
  <si>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</si>
  <si>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</si>
  <si>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</si>
  <si>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</si>
  <si>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</si>
  <si>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</si>
  <si>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</si>
  <si>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</si>
  <si>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</si>
  <si>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</si>
  <si>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</si>
  <si>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</si>
  <si>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</si>
  <si>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</si>
  <si>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</si>
  <si>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</si>
  <si>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</si>
  <si>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</si>
  <si>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</si>
  <si>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</si>
  <si>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</si>
  <si>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</si>
  <si>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</si>
  <si>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</si>
  <si>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</si>
  <si>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</si>
  <si>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</si>
  <si>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</si>
  <si>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</si>
  <si>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</si>
  <si>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</si>
  <si>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</si>
  <si>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</si>
  <si>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</si>
  <si>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</si>
  <si>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</si>
  <si>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</si>
  <si>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</si>
  <si>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</si>
  <si>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</si>
  <si>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</si>
  <si>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</si>
  <si>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</si>
  <si>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</si>
  <si>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</si>
  <si>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</si>
  <si>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</si>
  <si>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</si>
  <si>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</si>
  <si>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</si>
  <si>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</si>
  <si>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</si>
  <si>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</si>
  <si>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</si>
  <si>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</si>
  <si>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</si>
  <si>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</si>
  <si>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</si>
  <si>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</si>
  <si>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</si>
  <si>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</si>
  <si>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</si>
  <si>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</si>
  <si>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</si>
  <si>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</si>
  <si>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</si>
  <si>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</si>
  <si>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</si>
  <si>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</si>
  <si>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</si>
  <si>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</si>
  <si>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</si>
  <si>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</si>
  <si>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</si>
  <si>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</si>
  <si>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</si>
  <si>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</si>
  <si>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</si>
  <si>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</si>
  <si>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</si>
  <si>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</si>
  <si>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</si>
  <si>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</si>
  <si>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</si>
  <si>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</si>
  <si>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</si>
  <si>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</si>
  <si>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</si>
  <si>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</si>
  <si>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</si>
  <si>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</si>
  <si>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</si>
  <si>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</si>
  <si>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</si>
  <si>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</si>
  <si>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</si>
  <si>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</si>
  <si>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</si>
  <si>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</si>
  <si>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</si>
  <si>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</si>
  <si>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</si>
  <si>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</si>
  <si>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</si>
  <si>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</si>
  <si>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</si>
  <si>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</si>
  <si>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</si>
  <si>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</si>
  <si>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</si>
  <si>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</si>
  <si>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</si>
  <si>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</si>
  <si>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</si>
  <si>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</si>
  <si>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</si>
  <si>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</si>
  <si>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</si>
  <si>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</si>
  <si>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</si>
  <si>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</si>
  <si>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</si>
  <si>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</si>
  <si>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</si>
  <si>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</si>
  <si>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</si>
  <si>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</si>
  <si>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</si>
  <si>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</si>
  <si>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</si>
  <si>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</si>
  <si>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</si>
  <si>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</si>
  <si>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</si>
  <si>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</si>
  <si>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</si>
  <si>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</si>
  <si>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</si>
  <si>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</si>
  <si>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</si>
  <si>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</si>
  <si>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</si>
  <si>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</si>
  <si>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</si>
  <si>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</si>
  <si>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</si>
  <si>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</si>
  <si>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</si>
  <si>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</si>
  <si>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</si>
  <si>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</si>
  <si>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</si>
  <si>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</si>
  <si>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</si>
  <si>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</si>
  <si>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</si>
  <si>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</si>
  <si>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</si>
  <si>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</si>
  <si>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</si>
  <si>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</si>
  <si>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</si>
  <si>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</si>
  <si>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</si>
  <si>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</si>
  <si>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</si>
  <si>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</si>
  <si>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</si>
  <si>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</si>
  <si>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</si>
  <si>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</si>
  <si>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</si>
  <si>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</si>
  <si>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</si>
  <si>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</si>
  <si>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</si>
  <si>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</si>
  <si>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</si>
  <si>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</si>
  <si>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</si>
  <si>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</si>
  <si>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</si>
  <si>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</si>
  <si>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</si>
  <si>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</si>
  <si>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</si>
  <si>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</si>
  <si>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</si>
  <si>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</si>
  <si>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</si>
  <si>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</si>
  <si>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</si>
  <si>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</si>
  <si>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</si>
  <si>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</si>
  <si>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</si>
  <si>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</si>
  <si>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</si>
  <si>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</si>
  <si>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</si>
  <si>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</si>
  <si>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</si>
  <si>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</si>
  <si>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</si>
  <si>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</si>
  <si>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</si>
  <si>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</si>
  <si>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</si>
  <si>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</si>
  <si>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</si>
  <si>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</si>
  <si>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</si>
  <si>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</si>
  <si>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</si>
  <si>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</si>
  <si>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</si>
  <si>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</si>
  <si>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</si>
  <si>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</si>
  <si>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</si>
  <si>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</si>
  <si>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</si>
  <si>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</si>
  <si>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</si>
  <si>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</si>
  <si>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</si>
  <si>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</si>
  <si>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</si>
  <si>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</si>
  <si>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</si>
  <si>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</si>
  <si>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</si>
  <si>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</si>
  <si>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</si>
  <si>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</si>
  <si>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</si>
  <si>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</si>
  <si>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</si>
  <si>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</si>
  <si>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</si>
  <si>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</si>
  <si>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</si>
  <si>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</si>
  <si>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</si>
  <si>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</si>
  <si>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</si>
  <si>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</si>
  <si>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</si>
  <si>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</si>
  <si>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</si>
  <si>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</si>
  <si>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</si>
  <si>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</si>
  <si>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</si>
  <si>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</si>
  <si>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</si>
  <si>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</si>
  <si>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</si>
  <si>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</si>
  <si>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</si>
  <si>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</si>
  <si>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</si>
  <si>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</si>
  <si>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</si>
  <si>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</si>
  <si>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</si>
  <si>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</si>
  <si>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</si>
  <si>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</si>
  <si>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</si>
  <si>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</si>
  <si>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</si>
  <si>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</si>
  <si>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</si>
  <si>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</si>
  <si>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</si>
  <si>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</si>
  <si>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</si>
  <si>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</si>
  <si>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</si>
  <si>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</si>
  <si>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</si>
  <si>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</si>
  <si>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</si>
  <si>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</si>
  <si>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</si>
  <si>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</si>
  <si>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</si>
  <si>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</si>
  <si>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</si>
  <si>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</si>
  <si>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</si>
  <si>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</si>
  <si>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</si>
  <si>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</si>
  <si>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</si>
  <si>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</si>
  <si>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</si>
  <si>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</si>
  <si>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</si>
  <si>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</si>
  <si>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</si>
  <si>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</si>
  <si>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</si>
  <si>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</si>
  <si>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</si>
  <si>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</si>
  <si>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</si>
  <si>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</si>
  <si>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</si>
  <si>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</si>
  <si>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</si>
  <si>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</si>
  <si>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</si>
  <si>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</si>
  <si>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</si>
  <si>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</si>
  <si>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</si>
  <si>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</si>
  <si>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</si>
  <si>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</si>
  <si>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</si>
  <si>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</si>
  <si>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</si>
  <si>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</si>
  <si>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</si>
  <si>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</si>
  <si>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</si>
  <si>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</si>
  <si>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</si>
  <si>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</si>
  <si>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</si>
  <si>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</si>
  <si>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</si>
  <si>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</si>
  <si>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</si>
  <si>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</si>
  <si>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</si>
  <si>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</si>
  <si>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</si>
  <si>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</si>
  <si>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</si>
  <si>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</si>
  <si>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</si>
  <si>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</si>
  <si>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</si>
  <si>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</si>
  <si>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</si>
  <si>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</si>
  <si>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</si>
  <si>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</si>
  <si>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</si>
  <si>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</si>
  <si>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</si>
  <si>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</si>
  <si>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</si>
  <si>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</si>
  <si>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</si>
  <si>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</si>
  <si>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</si>
  <si>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</si>
  <si>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</si>
  <si>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</si>
  <si>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</si>
  <si>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</si>
  <si>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</si>
  <si>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</si>
  <si>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</si>
  <si>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</si>
  <si>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</si>
  <si>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</si>
  <si>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</si>
  <si>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</si>
  <si>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</si>
  <si>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</si>
  <si>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</si>
  <si>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</si>
  <si>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</si>
  <si>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</si>
  <si>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</si>
  <si>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</si>
  <si>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</si>
  <si>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</si>
  <si>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</si>
  <si>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</si>
  <si>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</si>
  <si>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</si>
  <si>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</si>
  <si>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</si>
  <si>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</si>
  <si>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</si>
  <si>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</si>
  <si>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</si>
  <si>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</si>
  <si>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</si>
  <si>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</si>
  <si>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</si>
  <si>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</si>
  <si>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</si>
  <si>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</si>
  <si>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</si>
  <si>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</si>
  <si>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</si>
  <si>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</si>
  <si>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</si>
  <si>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</si>
  <si>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</si>
  <si>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</si>
  <si>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</si>
  <si>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</si>
  <si>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</si>
  <si>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</si>
  <si>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</si>
  <si>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</si>
  <si>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</si>
  <si>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</si>
  <si>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</si>
  <si>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</si>
  <si>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</si>
  <si>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</si>
  <si>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</si>
  <si>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</si>
  <si>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</si>
  <si>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</si>
  <si>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</si>
  <si>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</si>
  <si>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</si>
  <si>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</si>
  <si>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</si>
  <si>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</si>
  <si>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</si>
  <si>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</si>
  <si>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</si>
  <si>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</si>
  <si>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</si>
  <si>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</si>
  <si>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</si>
  <si>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</si>
  <si>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</si>
  <si>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</si>
  <si>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</si>
  <si>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</si>
  <si>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</si>
  <si>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</si>
  <si>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</si>
  <si>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</si>
  <si>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</si>
  <si>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</si>
  <si>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</si>
  <si>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</si>
  <si>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</si>
  <si>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</si>
  <si>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</si>
  <si>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</si>
  <si>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</si>
  <si>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</si>
  <si>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</si>
  <si>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</si>
  <si>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</si>
  <si>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</si>
  <si>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</si>
  <si>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</si>
  <si>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</si>
  <si>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</si>
  <si>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</si>
  <si>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</si>
  <si>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</si>
  <si>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</si>
  <si>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</si>
  <si>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</si>
  <si>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</si>
  <si>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</si>
  <si>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</si>
  <si>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</si>
  <si>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</si>
  <si>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</si>
  <si>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</si>
  <si>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</si>
  <si>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</si>
  <si>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</si>
  <si>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</si>
  <si>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</si>
  <si>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</si>
  <si>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</si>
  <si>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</si>
  <si>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</si>
  <si>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</si>
  <si>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</si>
  <si>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</si>
  <si>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</si>
  <si>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</si>
  <si>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</si>
  <si>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</si>
  <si>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</si>
  <si>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</si>
  <si>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</si>
  <si>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</si>
  <si>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</si>
  <si>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</si>
  <si>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</si>
  <si>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</si>
  <si>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</si>
  <si>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</si>
  <si>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</si>
  <si>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</si>
  <si>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</si>
  <si>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</si>
  <si>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</si>
  <si>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</si>
  <si>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</si>
  <si>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</si>
  <si>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</si>
  <si>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</si>
  <si>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</si>
  <si>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</si>
  <si>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</si>
  <si>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</si>
  <si>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</si>
  <si>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</si>
  <si>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</si>
  <si>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</si>
  <si>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</si>
  <si>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</si>
  <si>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</si>
  <si>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</si>
  <si>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</si>
  <si>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</si>
  <si>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</si>
  <si>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</si>
  <si>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</si>
  <si>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</si>
  <si>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</si>
  <si>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</si>
  <si>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</si>
  <si>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</si>
  <si>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</si>
  <si>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</si>
  <si>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</si>
  <si>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</si>
  <si>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</si>
  <si>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</si>
  <si>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</si>
  <si>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</si>
  <si>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</si>
  <si>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</si>
  <si>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</si>
  <si>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</si>
  <si>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</si>
  <si>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</si>
  <si>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</si>
  <si>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</si>
  <si>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</si>
  <si>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</si>
  <si>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</si>
  <si>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</si>
  <si>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</si>
  <si>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</si>
  <si>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</si>
  <si>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</si>
  <si>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</si>
  <si>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</si>
  <si>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</si>
  <si>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</si>
  <si>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</si>
  <si>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</si>
  <si>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</si>
  <si>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</si>
  <si>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</si>
  <si>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</si>
  <si>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</si>
  <si>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</si>
  <si>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</si>
  <si>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</si>
  <si>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</si>
  <si>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</si>
  <si>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</si>
  <si>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</si>
  <si>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</si>
  <si>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</si>
  <si>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</si>
  <si>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</si>
  <si>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</si>
  <si>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</si>
  <si>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</si>
  <si>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</si>
  <si>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</si>
  <si>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</si>
  <si>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</si>
  <si>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</si>
  <si>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</si>
  <si>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</si>
  <si>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</si>
  <si>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</si>
  <si>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</si>
  <si>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</si>
  <si>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</si>
  <si>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</si>
  <si>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</si>
  <si>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</si>
  <si>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</si>
  <si>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</si>
  <si>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</si>
  <si>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</si>
  <si>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</si>
  <si>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</si>
  <si>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</si>
  <si>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</si>
  <si>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</si>
  <si>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</si>
  <si>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</si>
  <si>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</si>
  <si>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</si>
  <si>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</si>
  <si>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</si>
  <si>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</si>
  <si>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</si>
  <si>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</si>
  <si>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</si>
  <si>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</si>
  <si>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</si>
  <si>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</si>
  <si>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</si>
  <si>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</si>
  <si>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</si>
  <si>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</si>
  <si>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</si>
  <si>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</si>
  <si>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</si>
  <si>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</si>
  <si>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</si>
  <si>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</si>
  <si>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</si>
  <si>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</si>
  <si>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</si>
  <si>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</si>
  <si>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</si>
  <si>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</si>
  <si>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</si>
  <si>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</si>
  <si>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</si>
  <si>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</si>
  <si>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</si>
  <si>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</si>
  <si>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</si>
  <si>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</si>
  <si>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</si>
  <si>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</si>
  <si>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</si>
  <si>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</si>
  <si>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</si>
  <si>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</si>
  <si>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</si>
  <si>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</si>
  <si>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</si>
  <si>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</si>
  <si>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</si>
  <si>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</si>
  <si>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</si>
  <si>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</si>
  <si>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</si>
  <si>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</si>
  <si>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</si>
  <si>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</si>
  <si>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</si>
  <si>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</si>
  <si>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</si>
  <si>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</si>
  <si>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</si>
  <si>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</si>
  <si>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</si>
  <si>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</si>
  <si>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</si>
  <si>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</si>
  <si>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</si>
  <si>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</si>
  <si>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</si>
  <si>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</si>
  <si>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</si>
  <si>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</si>
  <si>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</si>
  <si>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</si>
  <si>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</si>
  <si>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</si>
  <si>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</si>
  <si>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</si>
  <si>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</si>
  <si>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</si>
  <si>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</si>
  <si>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</si>
  <si>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</si>
  <si>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</si>
  <si>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</si>
  <si>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</si>
  <si>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</si>
  <si>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</si>
  <si>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</si>
  <si>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</si>
  <si>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</si>
  <si>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</si>
  <si>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</si>
  <si>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</si>
  <si>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</si>
  <si>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</si>
  <si>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</si>
  <si>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</si>
  <si>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</si>
  <si>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</si>
  <si>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</si>
  <si>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</si>
  <si>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</si>
  <si>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</si>
  <si>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</si>
  <si>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</si>
  <si>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</si>
  <si>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</si>
  <si>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</si>
  <si>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</si>
  <si>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</si>
  <si>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</si>
  <si>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</si>
  <si>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</si>
  <si>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</si>
  <si>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</si>
  <si>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</si>
  <si>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</si>
  <si>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</si>
  <si>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</si>
  <si>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</si>
  <si>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</si>
  <si>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</si>
  <si>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</si>
  <si>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</si>
  <si>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</si>
  <si>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</si>
  <si>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</si>
  <si>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</si>
  <si>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</si>
  <si>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</si>
  <si>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</si>
  <si>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</si>
  <si>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</si>
  <si>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</si>
  <si>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</si>
  <si>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</si>
  <si>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</si>
  <si>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</si>
  <si>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</si>
  <si>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</si>
  <si>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</si>
  <si>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</si>
  <si>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</si>
  <si>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</si>
  <si>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</si>
  <si>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</si>
  <si>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</si>
  <si>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</si>
  <si>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</si>
  <si>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</si>
  <si>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</si>
  <si>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</si>
  <si>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</si>
  <si>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</si>
  <si>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</si>
  <si>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</si>
  <si>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</si>
  <si>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</si>
  <si>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</si>
  <si>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</si>
  <si>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</si>
  <si>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</si>
  <si>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</si>
  <si>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</si>
  <si>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</si>
  <si>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</si>
  <si>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</si>
  <si>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</si>
  <si>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</si>
  <si>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</si>
  <si>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</si>
  <si>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</si>
  <si>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</si>
  <si>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</si>
  <si>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</si>
  <si>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</si>
  <si>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</si>
  <si>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</si>
  <si>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</si>
  <si>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</si>
  <si>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</si>
  <si>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</si>
  <si>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</si>
  <si>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</si>
  <si>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</si>
  <si>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</si>
  <si>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</si>
  <si>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</si>
  <si>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</si>
  <si>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</si>
  <si>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</si>
  <si>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</si>
  <si>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</si>
  <si>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</si>
  <si>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</si>
  <si>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</si>
  <si>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</si>
  <si>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</si>
  <si>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</si>
  <si>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</si>
  <si>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</si>
  <si>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</si>
  <si>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</si>
  <si>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</si>
  <si>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</si>
  <si>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</si>
  <si>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</si>
  <si>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</si>
  <si>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</si>
  <si>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</si>
  <si>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</si>
  <si>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</si>
  <si>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</si>
  <si>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</si>
  <si>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</si>
  <si>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</si>
  <si>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</si>
  <si>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</si>
  <si>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</si>
  <si>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</si>
  <si>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</si>
  <si>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</si>
  <si>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</si>
  <si>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</si>
  <si>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</si>
  <si>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</si>
  <si>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</si>
  <si>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</si>
  <si>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</si>
  <si>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</si>
  <si>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</si>
  <si>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</si>
  <si>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</si>
  <si>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</si>
  <si>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</si>
  <si>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</si>
  <si>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</si>
  <si>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</si>
  <si>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</si>
  <si>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</si>
  <si>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</si>
  <si>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</si>
  <si>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</si>
  <si>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</si>
  <si>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</si>
  <si>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</si>
  <si>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</si>
  <si>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</si>
  <si>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</si>
  <si>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</si>
  <si>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</si>
  <si>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</si>
  <si>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</si>
  <si>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</si>
  <si>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</si>
  <si>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</si>
  <si>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</si>
  <si>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</si>
  <si>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</si>
  <si>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</si>
  <si>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</si>
  <si>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</si>
  <si>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</si>
  <si>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</si>
  <si>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</si>
  <si>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</si>
  <si>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</si>
  <si>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</si>
  <si>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</si>
  <si>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</si>
  <si>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</si>
  <si>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</si>
  <si>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</si>
  <si>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</si>
  <si>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</si>
  <si>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</si>
  <si>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</si>
  <si>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</si>
  <si>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</si>
  <si>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</si>
  <si>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</si>
  <si>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</si>
  <si>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</si>
  <si>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</si>
  <si>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</si>
  <si>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</si>
  <si>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</si>
  <si>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</si>
  <si>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</si>
  <si>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</si>
  <si>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</si>
  <si>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</si>
  <si>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</si>
  <si>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</si>
  <si>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</si>
  <si>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</si>
  <si>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</si>
  <si>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</si>
  <si>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</si>
  <si>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</si>
  <si>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</si>
  <si>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</si>
  <si>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</si>
  <si>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</si>
  <si>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</si>
  <si>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</si>
  <si>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</si>
  <si>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</si>
  <si>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</si>
  <si>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</si>
  <si>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</si>
  <si>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</si>
  <si>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</si>
  <si>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</si>
  <si>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</si>
  <si>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</si>
  <si>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</si>
  <si>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</si>
  <si>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</si>
  <si>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</si>
  <si>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</si>
  <si>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</si>
  <si>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</si>
  <si>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</si>
  <si>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</si>
  <si>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</si>
  <si>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</si>
  <si>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</si>
  <si>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</si>
  <si>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</si>
  <si>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</si>
  <si>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</si>
  <si>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</si>
  <si>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</si>
  <si>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</si>
  <si>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</si>
  <si>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</si>
  <si>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</si>
  <si>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</si>
  <si>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</si>
  <si>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</si>
  <si>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</si>
  <si>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</si>
  <si>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</si>
  <si>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</si>
  <si>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</si>
  <si>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</si>
  <si>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</si>
  <si>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</si>
  <si>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</si>
  <si>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</si>
  <si>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</si>
  <si>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</si>
  <si>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</si>
  <si>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</si>
  <si>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</si>
  <si>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</si>
  <si>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</si>
  <si>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</si>
  <si>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</si>
  <si>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</si>
  <si>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</si>
  <si>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</si>
  <si>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</si>
  <si>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</si>
  <si>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</si>
  <si>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</si>
  <si>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</si>
  <si>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</si>
  <si>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</si>
  <si>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</si>
  <si>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</si>
  <si>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</si>
  <si>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</si>
  <si>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</si>
  <si>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</si>
  <si>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</si>
  <si>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</si>
  <si>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</si>
  <si>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</si>
  <si>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</si>
  <si>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</si>
  <si>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</si>
  <si>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</si>
  <si>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</si>
  <si>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</si>
  <si>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</si>
  <si>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</si>
  <si>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</si>
  <si>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</si>
  <si>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</si>
  <si>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</si>
  <si>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</si>
  <si>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</si>
  <si>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</si>
  <si>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</si>
  <si>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</si>
  <si>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</si>
  <si>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</si>
  <si>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</si>
  <si>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</si>
  <si>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</si>
  <si>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</si>
  <si>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</si>
  <si>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</si>
  <si>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</si>
  <si>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</si>
  <si>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</si>
  <si>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</si>
  <si>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</si>
  <si>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</si>
  <si>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</si>
  <si>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</si>
  <si>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</si>
  <si>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</si>
  <si>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</si>
  <si>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</si>
  <si>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</si>
  <si>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</si>
  <si>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</si>
  <si>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</si>
  <si>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</si>
  <si>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</si>
  <si>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</si>
  <si>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</si>
  <si>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</si>
  <si>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</si>
  <si>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</si>
  <si>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</si>
  <si>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</si>
  <si>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</si>
  <si>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</si>
  <si>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</si>
  <si>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</si>
  <si>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</si>
  <si>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</si>
  <si>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</si>
  <si>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</si>
  <si>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</si>
  <si>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</si>
  <si>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</si>
  <si>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</si>
  <si>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</si>
  <si>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</si>
  <si>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</si>
  <si>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</si>
  <si>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</si>
  <si>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</si>
  <si>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</si>
  <si>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</si>
  <si>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</si>
  <si>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</si>
  <si>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</si>
  <si>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</si>
  <si>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</si>
  <si>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</si>
  <si>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</si>
  <si>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</si>
  <si>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</si>
  <si>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</si>
  <si>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</si>
  <si>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</si>
  <si>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</si>
  <si>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</si>
  <si>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</si>
  <si>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</si>
  <si>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</si>
  <si>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</si>
  <si>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</si>
  <si>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</si>
  <si>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</si>
  <si>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</si>
  <si>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</si>
  <si>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</si>
  <si>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</si>
  <si>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</si>
  <si>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</si>
  <si>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</si>
  <si>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</si>
  <si>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</si>
  <si>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</si>
  <si>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</si>
  <si>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</si>
  <si>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</si>
  <si>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</si>
  <si>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</si>
  <si>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</si>
  <si>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</si>
  <si>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</si>
  <si>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</si>
  <si>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</si>
  <si>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</si>
  <si>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</si>
  <si>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</si>
  <si>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</si>
  <si>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</si>
  <si>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</si>
  <si>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</si>
  <si>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</si>
  <si>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</si>
  <si>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</si>
  <si>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</si>
  <si>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</si>
  <si>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</si>
  <si>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</si>
  <si>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</si>
  <si>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</si>
  <si>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</si>
  <si>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</si>
  <si>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</si>
  <si>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</si>
  <si>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</si>
  <si>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</si>
  <si>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</si>
  <si>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</si>
  <si>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</si>
  <si>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</si>
  <si>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</si>
  <si>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</si>
  <si>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</si>
  <si>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</si>
  <si>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</si>
  <si>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</si>
  <si>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</si>
  <si>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</si>
  <si>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</si>
  <si>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</si>
  <si>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</si>
  <si>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</si>
  <si>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</si>
  <si>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</si>
  <si>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</si>
  <si>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</si>
  <si>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</si>
  <si>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</si>
  <si>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</si>
  <si>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</si>
  <si>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</si>
  <si>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</si>
  <si>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</si>
  <si>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</si>
  <si>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</si>
  <si>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</si>
  <si>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</si>
  <si>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</si>
  <si>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</si>
  <si>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</si>
  <si>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</si>
  <si>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</si>
  <si>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</si>
  <si>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</si>
  <si>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</si>
  <si>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</si>
  <si>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</si>
  <si>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</si>
  <si>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</si>
  <si>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</si>
  <si>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</si>
  <si>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</si>
  <si>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</si>
  <si>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</si>
  <si>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</si>
  <si>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</si>
  <si>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</si>
  <si>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</si>
  <si>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</si>
  <si>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</si>
  <si>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</si>
  <si>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</si>
  <si>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</si>
  <si>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</si>
  <si>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</si>
  <si>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</si>
  <si>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</si>
  <si>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</si>
  <si>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</si>
  <si>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</si>
  <si>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</si>
  <si>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</si>
  <si>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</si>
  <si>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</si>
  <si>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</si>
  <si>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</si>
  <si>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</si>
  <si>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</si>
  <si>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</si>
  <si>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</si>
  <si>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</si>
  <si>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</si>
  <si>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</si>
  <si>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</si>
  <si>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</si>
  <si>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</si>
  <si>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</si>
  <si>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</si>
  <si>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</si>
  <si>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</si>
  <si>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</si>
  <si>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</si>
  <si>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</si>
  <si>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</si>
  <si>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</si>
  <si>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</si>
  <si>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</si>
  <si>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</si>
  <si>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</si>
  <si>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</si>
  <si>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</si>
  <si>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</si>
  <si>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</si>
  <si>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</si>
  <si>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</si>
  <si>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</si>
  <si>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</si>
  <si>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</si>
  <si>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</si>
  <si>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</si>
  <si>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</si>
  <si>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</si>
  <si>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</si>
  <si>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</si>
  <si>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</si>
  <si>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</si>
  <si>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</si>
  <si>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</si>
  <si>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</si>
  <si>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</si>
  <si>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</si>
  <si>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</si>
  <si>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</si>
  <si>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</si>
  <si>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</si>
  <si>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</si>
  <si>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</si>
  <si>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</si>
  <si>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</si>
  <si>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</si>
  <si>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</si>
  <si>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</si>
  <si>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</si>
  <si>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</si>
  <si>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</si>
  <si>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</si>
  <si>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</si>
  <si>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</si>
  <si>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</si>
  <si>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</si>
  <si>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</si>
  <si>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</si>
  <si>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</si>
  <si>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</si>
  <si>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</si>
  <si>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</si>
  <si>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</si>
  <si>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</si>
  <si>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</si>
  <si>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</si>
  <si>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</si>
  <si>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</si>
  <si>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</si>
  <si>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</si>
  <si>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</si>
  <si>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</si>
  <si>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</si>
  <si>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</si>
  <si>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</si>
  <si>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</si>
  <si>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</si>
  <si>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</si>
  <si>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</si>
  <si>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</si>
  <si>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</si>
  <si>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</si>
  <si>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</si>
  <si>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</si>
  <si>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</si>
  <si>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</si>
  <si>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</si>
  <si>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</si>
  <si>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</si>
  <si>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</si>
  <si>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</si>
  <si>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</si>
  <si>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</si>
  <si>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</si>
  <si>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</si>
  <si>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</si>
  <si>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</si>
  <si>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</si>
  <si>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</si>
  <si>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</si>
  <si>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</si>
  <si>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</si>
  <si>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</si>
  <si>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</si>
  <si>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</si>
  <si>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</si>
  <si>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</si>
  <si>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</si>
  <si>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</si>
  <si>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</si>
  <si>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</si>
  <si>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</si>
  <si>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</si>
  <si>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</si>
  <si>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</si>
  <si>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</si>
  <si>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</si>
  <si>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</si>
  <si>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</si>
  <si>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</si>
  <si>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</si>
  <si>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</si>
  <si>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</si>
  <si>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</si>
  <si>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</si>
  <si>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</si>
  <si>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</si>
  <si>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</si>
  <si>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</si>
  <si>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</si>
  <si>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</si>
  <si>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</si>
  <si>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</si>
  <si>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</si>
  <si>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</si>
  <si>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</si>
  <si>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</si>
  <si>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</si>
  <si>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</si>
  <si>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</si>
  <si>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</si>
  <si>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</si>
  <si>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</si>
  <si>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</si>
  <si>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</si>
  <si>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</si>
  <si>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</si>
  <si>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</si>
  <si>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</si>
  <si>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</si>
  <si>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</si>
  <si>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</si>
  <si>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</si>
  <si>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</si>
  <si>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</si>
  <si>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</si>
  <si>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</si>
  <si>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</si>
  <si>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</si>
  <si>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</si>
  <si>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</si>
  <si>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</si>
  <si>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</si>
  <si>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</si>
  <si>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</si>
  <si>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</si>
  <si>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</si>
  <si>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</si>
  <si>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</si>
  <si>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</si>
  <si>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</si>
  <si>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</si>
  <si>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</si>
  <si>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</si>
  <si>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</si>
  <si>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</si>
  <si>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</si>
  <si>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</si>
  <si>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</si>
  <si>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</si>
  <si>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</si>
  <si>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</si>
  <si>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</si>
  <si>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</si>
  <si>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</si>
  <si>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</si>
  <si>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</si>
  <si>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</si>
  <si>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</si>
  <si>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</si>
  <si>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</si>
  <si>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</si>
  <si>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</si>
  <si>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</si>
  <si>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</si>
  <si>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</si>
  <si>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</si>
  <si>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</si>
  <si>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</si>
  <si>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</si>
  <si>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</si>
  <si>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</si>
  <si>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</si>
  <si>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</si>
  <si>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</si>
  <si>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</si>
  <si>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</si>
  <si>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</si>
  <si>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</si>
  <si>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</si>
  <si>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</si>
  <si>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</si>
  <si>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</si>
  <si>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</si>
  <si>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</si>
  <si>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</si>
  <si>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</si>
  <si>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</si>
  <si>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</si>
  <si>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</si>
  <si>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</si>
  <si>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</si>
  <si>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</si>
  <si>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</si>
  <si>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</si>
  <si>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</si>
  <si>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</si>
  <si>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</si>
  <si>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</si>
  <si>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</si>
  <si>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</si>
  <si>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</si>
  <si>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</si>
  <si>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</si>
  <si>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</si>
  <si>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</si>
  <si>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</si>
  <si>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</si>
  <si>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</si>
  <si>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</si>
  <si>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</si>
  <si>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</si>
  <si>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</si>
  <si>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</si>
  <si>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</si>
  <si>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</si>
  <si>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</si>
  <si>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</si>
  <si>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</si>
  <si>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</si>
  <si>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</si>
  <si>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</si>
  <si>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</si>
  <si>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</si>
  <si>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</si>
  <si>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</si>
  <si>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</si>
  <si>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</si>
  <si>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</si>
  <si>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</si>
  <si>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</si>
  <si>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</si>
  <si>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</si>
  <si>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</si>
  <si>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</si>
  <si>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</si>
  <si>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</si>
  <si>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</si>
  <si>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</si>
  <si>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</si>
  <si>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</si>
  <si>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</si>
  <si>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</si>
  <si>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</si>
  <si>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</si>
  <si>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</si>
  <si>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</si>
  <si>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</si>
  <si>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</si>
  <si>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</si>
  <si>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</si>
  <si>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</si>
  <si>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</si>
  <si>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</si>
  <si>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</si>
  <si>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</si>
  <si>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</si>
  <si>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</si>
  <si>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</si>
  <si>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</si>
  <si>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</si>
  <si>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</si>
  <si>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</si>
  <si>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</si>
  <si>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</si>
  <si>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</si>
  <si>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</si>
  <si>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</si>
  <si>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</si>
  <si>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</si>
  <si>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</si>
  <si>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</si>
  <si>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</si>
  <si>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</si>
  <si>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</si>
  <si>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</si>
  <si>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</si>
  <si>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</si>
  <si>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</si>
  <si>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</si>
  <si>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</si>
  <si>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</si>
  <si>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</si>
  <si>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</si>
  <si>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</si>
  <si>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</si>
  <si>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</si>
  <si>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</si>
  <si>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</si>
  <si>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</si>
  <si>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</si>
  <si>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</si>
  <si>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</si>
  <si>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</si>
  <si>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</si>
  <si>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</si>
  <si>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</si>
  <si>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</si>
  <si>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</si>
  <si>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</si>
  <si>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</si>
  <si>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</si>
  <si>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</si>
  <si>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</si>
  <si>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</si>
  <si>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</si>
  <si>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</si>
  <si>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</si>
  <si>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</si>
  <si>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</si>
  <si>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</si>
  <si>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</si>
  <si>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</si>
  <si>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</si>
  <si>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</si>
  <si>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</si>
  <si>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</si>
  <si>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</si>
  <si>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</si>
  <si>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</si>
  <si>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</si>
  <si>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</si>
  <si>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</si>
  <si>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</si>
  <si>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</si>
  <si>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</si>
  <si>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</si>
  <si>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</si>
  <si>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</si>
  <si>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</si>
  <si>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</si>
  <si>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</si>
  <si>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</si>
  <si>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</si>
  <si>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</si>
  <si>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</si>
  <si>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</si>
  <si>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</si>
  <si>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</si>
  <si>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</si>
  <si>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</si>
  <si>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</si>
  <si>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</si>
  <si>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</si>
  <si>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</si>
  <si>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</si>
  <si>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</si>
  <si>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</si>
  <si>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</si>
  <si>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</si>
  <si>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</si>
  <si>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</si>
  <si>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</si>
  <si>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</si>
  <si>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</si>
  <si>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</si>
  <si>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</si>
  <si>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</si>
  <si>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</si>
  <si>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</si>
  <si>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</si>
  <si>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</si>
  <si>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</si>
  <si>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</si>
  <si>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</si>
  <si>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</si>
  <si>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</si>
  <si>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</si>
  <si>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</si>
  <si>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</si>
  <si>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</si>
  <si>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</si>
  <si>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</si>
  <si>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</si>
  <si>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</si>
  <si>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</si>
  <si>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</si>
  <si>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</si>
  <si>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</si>
  <si>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</si>
  <si>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</si>
  <si>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</si>
  <si>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</si>
  <si>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</si>
  <si>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</si>
  <si>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</si>
  <si>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</si>
  <si>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</si>
  <si>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</si>
  <si>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</si>
  <si>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</si>
  <si>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</si>
  <si>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</si>
  <si>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</si>
  <si>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</si>
  <si>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</si>
  <si>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</si>
  <si>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</si>
  <si>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</si>
  <si>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</si>
  <si>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</si>
  <si>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</si>
  <si>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</si>
  <si>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</si>
  <si>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</si>
  <si>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</si>
  <si>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</si>
  <si>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</si>
  <si>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</si>
  <si>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</si>
  <si>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</si>
  <si>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</si>
  <si>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</si>
  <si>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</si>
  <si>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</si>
  <si>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</si>
  <si>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</si>
  <si>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</si>
  <si>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</si>
  <si>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</si>
  <si>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</si>
  <si>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</si>
  <si>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</si>
  <si>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</si>
  <si>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</si>
  <si>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</si>
  <si>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</si>
  <si>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</si>
  <si>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</si>
  <si>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</si>
  <si>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</si>
  <si>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</si>
  <si>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</si>
  <si>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</si>
  <si>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</si>
  <si>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</si>
  <si>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</si>
  <si>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</si>
  <si>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</si>
  <si>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</si>
  <si>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</si>
  <si>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</si>
  <si>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</si>
  <si>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</si>
  <si>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</si>
  <si>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</si>
  <si>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</si>
  <si>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</si>
  <si>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</si>
  <si>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</si>
  <si>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</si>
  <si>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</si>
  <si>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</si>
  <si>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</si>
  <si>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</si>
  <si>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</si>
  <si>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</si>
  <si>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</si>
  <si>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</si>
  <si>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</si>
  <si>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</si>
  <si>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</si>
  <si>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</si>
  <si>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</si>
  <si>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</si>
  <si>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</si>
  <si>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</si>
  <si>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</si>
  <si>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</si>
  <si>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</si>
  <si>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</si>
  <si>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</si>
  <si>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</si>
  <si>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</si>
  <si>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</si>
  <si>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</si>
  <si>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</si>
  <si>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</si>
  <si>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</si>
  <si>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</si>
  <si>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</si>
  <si>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</si>
  <si>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</si>
  <si>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</si>
  <si>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</si>
  <si>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</si>
  <si>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</si>
  <si>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</si>
  <si>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</si>
  <si>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</si>
  <si>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</si>
  <si>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</si>
  <si>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</si>
  <si>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</si>
  <si>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</si>
  <si>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</si>
  <si>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</si>
  <si>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</si>
  <si>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</si>
  <si>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</si>
  <si>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</si>
  <si>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</si>
  <si>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</si>
  <si>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</si>
  <si>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</si>
  <si>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</si>
  <si>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</si>
  <si>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</si>
  <si>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</si>
  <si>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</si>
  <si>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</si>
  <si>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</si>
  <si>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</si>
  <si>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</si>
  <si>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</si>
  <si>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</si>
  <si>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</si>
  <si>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</si>
  <si>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</si>
  <si>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</si>
  <si>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</si>
  <si>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</si>
  <si>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</si>
  <si>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</si>
  <si>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</si>
  <si>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</si>
  <si>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</si>
  <si>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</si>
  <si>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</si>
  <si>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</si>
  <si>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</si>
  <si>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</si>
  <si>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</si>
  <si>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</si>
  <si>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</si>
  <si>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</si>
  <si>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</si>
  <si>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</si>
  <si>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</si>
  <si>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</si>
  <si>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</si>
  <si>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</si>
  <si>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</si>
  <si>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</si>
  <si>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</si>
  <si>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</si>
  <si>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</si>
  <si>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</si>
  <si>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</si>
  <si>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</si>
  <si>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</si>
  <si>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</si>
  <si>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</si>
  <si>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</si>
  <si>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</si>
  <si>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</si>
  <si>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</si>
  <si>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</si>
  <si>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</si>
  <si>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</si>
  <si>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</si>
  <si>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</si>
  <si>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</si>
  <si>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</si>
  <si>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</si>
  <si>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</si>
  <si>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</si>
  <si>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</si>
  <si>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</si>
  <si>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</si>
  <si>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</si>
  <si>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</si>
  <si>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</si>
  <si>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</si>
  <si>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</si>
  <si>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</si>
  <si>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</si>
  <si>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</si>
  <si>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</si>
  <si>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</si>
  <si>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</si>
  <si>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</si>
  <si>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</si>
  <si>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</si>
  <si>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</si>
  <si>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</si>
  <si>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</si>
  <si>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</si>
  <si>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</si>
  <si>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</si>
  <si>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</si>
  <si>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</si>
  <si>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</si>
  <si>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</si>
  <si>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</si>
  <si>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</si>
  <si>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</si>
  <si>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</si>
  <si>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</si>
  <si>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</si>
  <si>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</si>
  <si>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</si>
  <si>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</si>
  <si>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</si>
  <si>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</si>
  <si>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</si>
  <si>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</si>
  <si>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</si>
  <si>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</si>
  <si>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</si>
  <si>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</si>
  <si>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</si>
  <si>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</si>
  <si>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</si>
  <si>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</si>
  <si>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</si>
  <si>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</si>
  <si>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</si>
  <si>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</si>
  <si>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</si>
  <si>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</si>
  <si>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</si>
  <si>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</si>
  <si>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</si>
  <si>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</si>
  <si>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</si>
  <si>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</si>
  <si>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</si>
  <si>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</si>
  <si>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</si>
  <si>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</si>
  <si>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</si>
  <si>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</si>
  <si>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</si>
  <si>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</si>
  <si>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</si>
  <si>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</si>
  <si>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</si>
  <si>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</si>
  <si>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</si>
  <si>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</si>
  <si>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</si>
  <si>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</si>
  <si>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</si>
  <si>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</si>
  <si>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</si>
  <si>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</si>
  <si>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</si>
  <si>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</si>
  <si>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</si>
  <si>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</si>
  <si>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</si>
  <si>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</si>
  <si>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</si>
  <si>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</si>
  <si>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</si>
  <si>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</si>
  <si>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</si>
  <si>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</si>
  <si>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</si>
  <si>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</si>
  <si>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</si>
  <si>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</si>
  <si>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</si>
  <si>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</si>
  <si>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</si>
  <si>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</si>
  <si>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</si>
  <si>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</si>
  <si>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</si>
  <si>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</si>
  <si>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</si>
  <si>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</si>
  <si>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</si>
  <si>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</si>
  <si>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</si>
  <si>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</si>
  <si>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</si>
  <si>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</si>
  <si>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</si>
  <si>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</si>
  <si>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</si>
  <si>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</si>
  <si>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</si>
  <si>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</si>
  <si>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</si>
  <si>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</si>
  <si>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</si>
  <si>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</si>
  <si>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</si>
  <si>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</si>
  <si>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</si>
  <si>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</si>
  <si>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</si>
  <si>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</si>
  <si>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</si>
  <si>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</si>
  <si>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</si>
  <si>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</si>
  <si>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</si>
  <si>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</si>
  <si>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</si>
  <si>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</si>
  <si>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</si>
  <si>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</si>
  <si>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</si>
  <si>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</si>
  <si>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</si>
  <si>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</si>
  <si>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</si>
  <si>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</si>
  <si>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</si>
  <si>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</si>
  <si>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</si>
  <si>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</si>
  <si>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</si>
  <si>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</si>
  <si>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</si>
  <si>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</si>
  <si>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</si>
  <si>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</si>
  <si>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</si>
  <si>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</si>
  <si>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</si>
  <si>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</si>
  <si>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</si>
  <si>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</si>
  <si>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</si>
  <si>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</si>
  <si>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</si>
  <si>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</si>
  <si>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</si>
  <si>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</si>
  <si>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</si>
  <si>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</si>
  <si>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</si>
  <si>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</si>
  <si>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</si>
  <si>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</si>
  <si>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</si>
  <si>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</si>
  <si>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</si>
  <si>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</si>
  <si>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</si>
  <si>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</si>
  <si>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</si>
  <si>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</si>
  <si>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</si>
  <si>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</si>
  <si>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</si>
  <si>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</si>
  <si>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</si>
  <si>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</si>
  <si>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</si>
  <si>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</si>
  <si>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</si>
  <si>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</si>
  <si>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</si>
  <si>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</si>
  <si>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</si>
  <si>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</si>
  <si>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</si>
  <si>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</si>
  <si>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</si>
  <si>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</si>
  <si>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</si>
  <si>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</si>
  <si>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</si>
  <si>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</si>
  <si>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</si>
  <si>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</si>
  <si>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</si>
  <si>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</si>
  <si>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</si>
  <si>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</si>
  <si>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</si>
  <si>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</si>
  <si>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</si>
  <si>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</si>
  <si>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</si>
  <si>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</si>
  <si>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</si>
  <si>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</si>
  <si>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</si>
  <si>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</si>
  <si>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</si>
  <si>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</si>
  <si>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</si>
  <si>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</si>
  <si>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</si>
  <si>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</si>
  <si>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</si>
  <si>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</si>
  <si>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</si>
  <si>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</si>
  <si>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</si>
  <si>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</si>
  <si>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</si>
  <si>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</si>
  <si>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</si>
  <si>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</si>
  <si>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</si>
  <si>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</si>
  <si>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</si>
  <si>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</si>
  <si>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</si>
  <si>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</si>
  <si>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</si>
  <si>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</si>
  <si>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</si>
  <si>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</si>
  <si>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</si>
  <si>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</si>
  <si>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</si>
  <si>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</si>
  <si>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</si>
  <si>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</si>
  <si>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</si>
  <si>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</si>
  <si>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</si>
  <si>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</si>
  <si>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</si>
  <si>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</si>
  <si>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</si>
  <si>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</si>
  <si>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</si>
  <si>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</si>
  <si>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</si>
  <si>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</si>
  <si>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</si>
  <si>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</si>
  <si>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</si>
  <si>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</si>
  <si>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</si>
  <si>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</si>
  <si>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</si>
  <si>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</si>
  <si>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</si>
  <si>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</si>
  <si>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</si>
  <si>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</si>
  <si>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</si>
  <si>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</si>
  <si>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</si>
  <si>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</si>
  <si>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</si>
  <si>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</si>
  <si>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</si>
  <si>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</si>
  <si>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</si>
  <si>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</si>
  <si>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</si>
  <si>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</si>
  <si>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</si>
  <si>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</si>
  <si>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</si>
  <si>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</si>
  <si>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</si>
  <si>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</si>
  <si>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</si>
  <si>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</si>
  <si>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</si>
  <si>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</si>
  <si>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</si>
  <si>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</si>
  <si>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</si>
  <si>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</si>
  <si>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</si>
  <si>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</si>
  <si>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</si>
  <si>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</si>
  <si>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</si>
  <si>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</si>
  <si>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</si>
  <si>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</si>
  <si>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</si>
  <si>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</si>
  <si>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</si>
  <si>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</si>
  <si>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</si>
  <si>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</si>
  <si>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</si>
  <si>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</si>
  <si>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</si>
  <si>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</si>
  <si>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</si>
  <si>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</si>
  <si>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</si>
  <si>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</si>
  <si>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</si>
  <si>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</si>
  <si>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</si>
  <si>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</si>
  <si>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</si>
  <si>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</si>
  <si>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</si>
  <si>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</si>
  <si>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</si>
  <si>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</si>
  <si>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</si>
  <si>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</si>
  <si>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</si>
  <si>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</si>
  <si>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</si>
  <si>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</si>
  <si>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</si>
  <si>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</si>
  <si>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</si>
  <si>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</si>
  <si>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</si>
  <si>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</si>
  <si>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</si>
  <si>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</si>
  <si>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</si>
  <si>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</si>
  <si>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</si>
  <si>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</si>
  <si>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</si>
  <si>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</si>
  <si>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</si>
  <si>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</si>
  <si>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</si>
  <si>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</si>
  <si>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</si>
  <si>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</si>
  <si>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</si>
  <si>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</si>
  <si>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</si>
  <si>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</si>
  <si>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</si>
  <si>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</si>
  <si>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</si>
  <si>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</si>
  <si>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</si>
  <si>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</si>
  <si>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</si>
  <si>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</si>
  <si>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</si>
  <si>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</si>
  <si>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</si>
  <si>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</si>
  <si>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</si>
  <si>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</si>
  <si>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</si>
  <si>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</si>
  <si>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</si>
  <si>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</si>
  <si>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</si>
  <si>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</si>
  <si>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</si>
  <si>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</si>
  <si>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</si>
  <si>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</si>
  <si>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</si>
  <si>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</si>
  <si>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</si>
  <si>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</si>
  <si>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</si>
  <si>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</si>
  <si>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</si>
  <si>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</si>
  <si>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</si>
  <si>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</si>
  <si>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</si>
  <si>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</si>
  <si>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</si>
  <si>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</si>
  <si>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</si>
  <si>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</si>
  <si>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</si>
  <si>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</si>
  <si>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</si>
  <si>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</si>
  <si>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</si>
  <si>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</si>
  <si>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</si>
  <si>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</si>
  <si>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</si>
  <si>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</si>
  <si>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</si>
  <si>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</si>
  <si>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</si>
  <si>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</si>
  <si>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</si>
  <si>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</si>
  <si>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</si>
  <si>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</si>
  <si>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</si>
  <si>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</si>
  <si>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</si>
  <si>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</si>
  <si>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</si>
  <si>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</si>
  <si>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</si>
  <si>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</si>
  <si>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</si>
  <si>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</si>
  <si>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</si>
  <si>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</si>
  <si>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</si>
  <si>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</si>
  <si>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</si>
  <si>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</si>
  <si>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</si>
  <si>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</si>
  <si>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</si>
  <si>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</si>
  <si>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</si>
  <si>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</si>
  <si>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</si>
  <si>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</si>
  <si>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</si>
  <si>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</si>
  <si>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</si>
  <si>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</si>
  <si>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</si>
  <si>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</si>
  <si>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</si>
  <si>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</si>
  <si>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</si>
  <si>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</si>
  <si>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</si>
  <si>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</si>
  <si>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</si>
  <si>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</si>
  <si>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</si>
  <si>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</si>
  <si>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</si>
  <si>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</si>
  <si>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</si>
  <si>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</si>
  <si>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</si>
  <si>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</si>
  <si>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</si>
  <si>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</si>
  <si>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</si>
  <si>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</si>
  <si>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</si>
  <si>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</si>
  <si>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</si>
  <si>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</si>
  <si>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</si>
  <si>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</si>
  <si>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</si>
  <si>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</si>
  <si>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</si>
  <si>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</si>
  <si>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</si>
  <si>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</si>
  <si>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</si>
  <si>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</si>
  <si>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</si>
  <si>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</si>
  <si>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</si>
  <si>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</si>
  <si>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</si>
  <si>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</si>
  <si>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</si>
  <si>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</si>
  <si>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</si>
  <si>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</si>
  <si>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</si>
  <si>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</si>
  <si>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</si>
  <si>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</si>
  <si>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</si>
  <si>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</si>
  <si>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</si>
  <si>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</si>
  <si>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</si>
  <si>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</si>
  <si>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</si>
  <si>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</si>
  <si>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</si>
  <si>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</si>
  <si>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</si>
  <si>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</si>
  <si>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</si>
  <si>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</si>
  <si>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</si>
  <si>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</si>
  <si>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</si>
  <si>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</si>
  <si>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</si>
  <si>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</si>
  <si>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</si>
  <si>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</si>
  <si>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</si>
  <si>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</si>
  <si>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</si>
  <si>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</si>
  <si>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</si>
  <si>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</si>
  <si>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</si>
  <si>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</si>
  <si>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</si>
  <si>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</si>
  <si>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</si>
  <si>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</si>
  <si>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</si>
  <si>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</si>
  <si>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</si>
  <si>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</si>
  <si>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</si>
  <si>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</si>
  <si>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</si>
  <si>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</si>
  <si>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</si>
  <si>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</si>
  <si>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</si>
  <si>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</si>
  <si>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</si>
  <si>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</si>
  <si>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</si>
  <si>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</si>
  <si>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</si>
  <si>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</si>
  <si>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</si>
  <si>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</si>
  <si>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</si>
  <si>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</si>
  <si>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</si>
  <si>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</si>
  <si>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</si>
  <si>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</si>
  <si>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</si>
  <si>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</si>
  <si>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</si>
  <si>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</si>
  <si>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</si>
  <si>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</si>
  <si>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</si>
  <si>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</si>
  <si>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</si>
  <si>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</si>
  <si>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</si>
  <si>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</si>
  <si>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</si>
  <si>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</si>
  <si>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on way need 20 min</t>
  </si>
  <si>
    <t>PCM-20251028-00002117</t>
  </si>
  <si>
    <t xml:space="preserve">again down EM team at site connecting PG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</si>
  <si>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</si>
  <si>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</si>
  <si>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</si>
  <si>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</si>
  <si>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</si>
  <si>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</si>
  <si>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</si>
  <si>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</si>
  <si>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</si>
  <si>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</si>
  <si>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</si>
  <si>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</si>
  <si>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</si>
  <si>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</si>
  <si>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</si>
  <si>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</si>
  <si>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</si>
  <si>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</si>
  <si>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</si>
  <si>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</si>
  <si>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</si>
  <si>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</si>
  <si>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</si>
  <si>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</si>
  <si>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</si>
  <si>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</si>
  <si>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</si>
  <si>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</si>
  <si>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</si>
  <si>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</si>
  <si>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</si>
  <si>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</si>
  <si>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</si>
  <si>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</si>
  <si>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</si>
  <si>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</si>
  <si>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</si>
  <si>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</si>
  <si>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</si>
  <si>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</si>
  <si>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</si>
  <si>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</si>
  <si>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</si>
  <si>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</si>
  <si>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</si>
  <si>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</si>
  <si>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</si>
  <si>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</si>
  <si>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</si>
  <si>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</si>
  <si>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</si>
  <si>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</si>
  <si>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</si>
  <si>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</si>
  <si>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</si>
  <si>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</si>
  <si>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</si>
  <si>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</si>
  <si>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</si>
  <si>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</si>
  <si>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</si>
  <si>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</si>
  <si>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</si>
  <si>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</si>
  <si>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</si>
  <si>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</si>
  <si>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</si>
  <si>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</si>
  <si>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</si>
  <si>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</si>
  <si>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</si>
  <si>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</si>
  <si>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</si>
  <si>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</si>
  <si>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</si>
  <si>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</si>
  <si>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</si>
  <si>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</si>
  <si>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</si>
  <si>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</si>
  <si>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</si>
  <si>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</si>
  <si>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</si>
  <si>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</si>
  <si>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</si>
  <si>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</si>
  <si>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 xml:space="preserve">no PCM </t>
  </si>
  <si>
    <t xml:space="preserve">ETA 40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</si>
  <si>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</si>
  <si>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</si>
  <si>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</si>
  <si>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</si>
  <si>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PCM-20251028-00002018</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</si>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</sst>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295.90338831018744</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0.22407118055707542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0.22277488426334457</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8.9785879681585357E-3</v>
      </c>
      <c r="H5" s="136">
        <v>45958.831875000003</v>
      </c>
      <c r="I5" s="134" t="str">
        <f>IFERROR(VLOOKUP(D5,DB!A:F,6,0),"")</f>
        <v>Power Cube</v>
      </c>
      <c r="J5" s="134" t="str">
        <f>IFERROR(VLOOKUP(D5,DB!A:G,7,0),"")</f>
        <v>No BB Design+Good</v>
      </c>
      <c r="K5" s="138" t="s">
        <v>39005</v>
      </c>
      <c r="L5" s="139" t="str">
        <f>IFERROR(VLOOKUP(D5,DB!A:I,9,0),"")</f>
        <v>Latis</v>
      </c>
    </row>
    <row r="6" spans="1:15" ht="15" customHeight="1">
      <c r="A6" s="173" t="s">
        <v>39006</v>
      </c>
      <c r="B6" s="134" t="str">
        <f>IFERROR(VLOOKUP(D6,DB!A:K,11,0),"")</f>
        <v>R1</v>
      </c>
      <c r="C6" s="134">
        <v>3</v>
      </c>
      <c r="D6" s="134" t="s">
        <v>19206</v>
      </c>
      <c r="E6" s="135" t="s">
        <v>38998</v>
      </c>
      <c r="F6" s="136">
        <v>45958.842199074075</v>
      </c>
      <c r="G6" s="137">
        <f ca="1">IFERROR(NOW()-F6,"")</f>
        <v>9.615162038244307E-3</v>
      </c>
      <c r="H6" s="136">
        <v>45958.842199074075</v>
      </c>
      <c r="I6" s="134" t="str">
        <f>IFERROR(VLOOKUP(D6,DB!A:F,6,0),"")</f>
        <v>SCECO</v>
      </c>
      <c r="J6" s="134" t="str">
        <f>IFERROR(VLOOKUP(D6,DB!A:G,7,0),"")</f>
        <v>Vandalized+No BB Design</v>
      </c>
      <c r="K6" s="170" t="s">
        <v>39007</v>
      </c>
      <c r="L6" s="139" t="str">
        <f>IFERROR(VLOOKUP(D6,DB!A:I,9,0),"")</f>
        <v>Latis</v>
      </c>
    </row>
    <row r="7" spans="1:15" ht="15" customHeight="1">
      <c r="A7" s="133"/>
      <c r="B7" s="134" t="str">
        <f>IFERROR(VLOOKUP(D7,DB!A:K,11,0),"")</f>
        <v/>
      </c>
      <c r="C7" s="134"/>
      <c r="D7" s="134"/>
      <c r="E7" s="135"/>
      <c r="F7" s="136"/>
      <c r="G7" s="137">
        <f ca="1">IFERROR(NOW()-F7,"")</f>
        <v>45958.851814236114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45958.851814236114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45958.851814236114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45958.851814236114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45958.851814236114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45958.851814236114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45958.851814236114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45958.851814236114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45958.851814236114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45958.851814236114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45958.851814236114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45958.851814236114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45958.851814236114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45958.851814236114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45958.851814236114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45958.851814236114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45958.851814236114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45958.851814236114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45958.851814236114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45958.851814236114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45958.851814236114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45958.851814236114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45958.851814236114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45958.851814236114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45958.851814236114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45958.851814236114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45958.851814236114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45958.851814236114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45958.851814236114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45958.851814236114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45958.851814236114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45958.851814236114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45958.851814236114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45958.851814236114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45958.851814236114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45958.851814236114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45958.851814236114</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45958.851814236114</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A5860882-113C-4697-A172-86D60FC6F4F2}"/>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tabSelected="1" workbookViewId="0">
      <selection activeCell="F8" sqref="F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133.8519762731521</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0.10973090278275777</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7.5552662041445728E-2</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29358</v>
      </c>
      <c r="E6" s="114"/>
      <c r="F6" s="115"/>
      <c r="G6" s="116">
        <f ca="1">IFERROR(NOW()-F6,"-")</f>
        <v>45958.851814236114</v>
      </c>
      <c r="H6" s="115">
        <v>45958.770312499997</v>
      </c>
      <c r="I6" s="18" t="str">
        <f>IFERROR(VLOOKUP(D6,DB!A:F,6,0),"")</f>
        <v>SCECO</v>
      </c>
      <c r="J6" s="18" t="str">
        <f>IFERROR(VLOOKUP(D6,DB!A:G,7,0),"")</f>
        <v>Vandalized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45958.851814236114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45958.851814236114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45958.851814236114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45958.851814236114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45958.851814236114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45958.851814236114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45958.851814236114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45958.851814236114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45958.851814236114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45958.851814236114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45958.851814236114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45958.851814236114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45958.851814236114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45958.851814236114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45958.851814236114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45958.851814236114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45958.851814236114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45958.851814236114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45958.851814236114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45958.851814236114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45958.851814236114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45958.851814236114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45958.851814236114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45958.851814236114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45958.851814236114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45958.851814236114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45958.851814236114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45958.851814236114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45958.851814236114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45958.851814236114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45958.851814236114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45958.851814236114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45958.851814236114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45958.851814236114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45958.851814236114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45958.851814236114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45958.851814236114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45958.851814236114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45958.851814236114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45958.851814236114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45958.851814236114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45958.851814236114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45958.851814236114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45958.851814236114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45958.851814236114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45958.851814236114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45958.851814236114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45958.851814236114</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45958.851814236114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45958.851814236114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45958.851814236114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45958.851814236114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45958.851814236114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45958.851814236114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45958.851814236114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45958.851814236114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45958.851814236114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45958.851814236114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45958.851814236114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45958.851814236114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45958.851814236114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45958.851814236114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45958.851814236114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45958.851814236114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45958.851814236114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45958.851814236114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45958.851814236114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45958.851814236114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45958.851814236114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45958.851814236114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45958.851814236114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45958.851814236114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45958.851814236114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45958.851814236114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45958.851814236114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45958.851814236114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45958.851814236114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45958.851814236114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45958.851814236114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45958.851814236114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45958.851814236114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45958.851814236114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45958.851814236114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45958.851814236114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45958.851814236114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45958.851814236114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45958.851814236114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45958.851814236114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45958.851814236114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45958.851814236114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45958.851814236114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45958.851814236114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45958.851814236114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45958.851814236114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45958.851814236114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45958.851814236114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45958.851814236114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45958.851814236114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45958.851814236114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45958.851814236114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45958.851814236114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45958.851814236114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45958.851814236114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45958.851814236114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45958.851814236114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45958.851814236114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45958.851814236114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45958.851814236114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45958.851814236114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45958.851814236114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45958.851814236114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45958.851814236114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45958.851814236114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45958.851814236114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45958.851814236114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45958.851814236114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45958.851814236114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45958.851814236114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45958.851814236114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45958.851814236114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45958.851814236114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45958.851814236114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45958.851814236114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45958.851814236114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45958.851814236114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45958.851814236114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45958.851814236114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45958.851814236114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45958.851814236114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45958.851814236114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45958.851814236114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45958.851814236114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45958.851814236114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45958.851814236114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45958.851814236114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45958.851814236114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45958.851814236114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45958.851814236114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45958.851814236114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45958.851814236114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45958.851814236114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45958.851814236114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45958.851814236114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45958.851814236114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45958.851814236114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45958.851814236114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45958.851814236114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45958.851814236114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45958.851814236114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45958.851814236114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45958.851814236114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45958.851814236114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45958.851814236114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45958.851814236114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45958.851814236114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45958.851814236114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45958.851814236114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45958.851814236114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45958.851814236114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45958.851814236114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45958.851814236114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45958.851814236114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45958.851814236114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45958.851814236114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45958.851814236114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45958.851814236114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45958.851814236114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45958.851814236114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45958.851814236114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45958.851814236114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45958.851814236114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45958.851814236114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45958.851814236114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45958.851814236114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45958.851814236114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45958.851814236114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45958.851814236114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45958.851814236114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45958.851814236114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45958.851814236114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45958.851814236114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45958.851814236114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45958.851814236114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45958.851814236114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45958.851814236114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45958.851814236114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45958.851814236114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45958.851814236114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45958.851814236114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45958.851814236114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45958.851814236114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45958.851814236114</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45958.851814236114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45958.851814236114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45958.851814236114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45958.851814236114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45958.851814236114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45958.851814236114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45958.851814236114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45958.851814236114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45958.851814236114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45958.851814236114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45958.851814236114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45958.851814236114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45958.851814236114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45958.851814236114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45958.851814236114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45958.851814236114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45958.851814236114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45958.851814236114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45958.851814236114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45958.851814236114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45958.851814236114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45958.851814236114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45958.851814236114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45958.851814236114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45958.851814236114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45958.851814236114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45958.851814236114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45958.851814236114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45958.851814236114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45958.851814236114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45958.851814236114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45958.851814236114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45958.851814236114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45958.851814236114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45958.851814236114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45958.851814236114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45958.851814236114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45958.851814236114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45958.851814236114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45958.851814236114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45958.851814236114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45958.851814236114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45958.851814236114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45958.851814236114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45958.851814236114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45958.851814236114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45958.851814236114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45958.851814236114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45958.851814236114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45958.851814236114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45958.851814236114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45958.851814236114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45958.851814236114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45958.851814236114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45958.851814236114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45958.851814236114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45958.851814236114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45958.851814236114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45958.851814236114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45958.851814236114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45958.851814236114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45958.851814236114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45958.851814236114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45958.851814236114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45958.851814236114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45958.851814236114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45958.851814236114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45958.851814236114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45958.851814236114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45958.851814236114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45958.851814236114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45958.851814236114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45958.851814236114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45958.851814236114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45958.851814236114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45958.851814236114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45958.851814236114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45958.851814236114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45958.851814236114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45958.851814236114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45958.851814236114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45958.851814236114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45958.851814236114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45958.851814236114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45958.851814236114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45958.851814236114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45958.851814236114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45958.851814236114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45958.851814236114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45958.851814236114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45958.851814236114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45958.851814236114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45958.851814236114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45958.851814236114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45958.851814236114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45958.851814236114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45958.851814236114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45958.851814236114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45958.851814236114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45958.851814236114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45958.851814236114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45958.851814236114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45958.851814236114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45958.851814236114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45958.851814236114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45958.851814236114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45958.851814236114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45958.851814236114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45958.851814236114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45958.851814236114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45958.851814236114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45958.851814236114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45958.851814236114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45958.851814236114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45958.851814236114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45958.851814236114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45958.851814236114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45958.851814236114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45958.851814236114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45958.851814236114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45958.851814236114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45958.851814236114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45958.851814236114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45958.851814236114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45958.851814236114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45958.851814236114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45958.851814236114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45958.851814236114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45958.851814236114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45958.851814236114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45958.851814236114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45958.851814236114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45958.851814236114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45958.851814236114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45958.851814236114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45958.851814236114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45958.851814236114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45958.851814236114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45958.851814236114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45958.851814236114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45958.851814236114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45958.851814236114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45958.851814236114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45958.851814236114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45958.851814236114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45958.851814236114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45958.851814236114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45958.851814236114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45958.851814236114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45958.851814236114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45958.851814236114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45958.851814236114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45958.851814236114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45958.851814236114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45958.851814236114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45958.851814236114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45958.851814236114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45958.851814236114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45958.851814236114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45958.851814236114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45958.851814236114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45958.851814236114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45958.851814236114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45958.851814236114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45958.851814236114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45958.851814236114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45958.851814236114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45958.851814236114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45958.851814236114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45958.851814236114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45958.851814236114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45958.851814236114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45958.851814236114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45958.851814236114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45958.851814236114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45958.851814236114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45958.851814236114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45958.851814236114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45958.851814236114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45958.851814236114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45958.851814236114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45958.851814236114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45958.851814236114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45958.851814236114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45958.851814236114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45958.851814236114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45958.851814236114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45958.851814236114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45958.851814236114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45958.851814236114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45958.851814236114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45958.851814236114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45958.851814236114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45958.851814236114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45958.851814236114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45958.851814236114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45958.851814236114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45958.851814236114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45958.851814236114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45958.851814236114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45958.851814236114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45958.851814236114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45958.851814236114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45958.851814236114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45958.851814236114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45958.851814236114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45958.851814236114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45958.851814236114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45958.851814236114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45958.851814236114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45958.851814236114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45958.851814236114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45958.851814236114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45958.851814236114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45958.851814236114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45958.851814236114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45958.851814236114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45958.851814236114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45958.851814236114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45958.851814236114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45958.851814236114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45958.851814236114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45958.851814236114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45958.851814236114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45958.851814236114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45958.851814236114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45958.851814236114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45958.851814236114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45958.851814236114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45958.851814236114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45958.851814236114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45958.851814236114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45958.851814236114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45958.851814236114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45958.851814236114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45958.851814236114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45958.851814236114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45958.851814236114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45958.851814236114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45958.851814236114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45958.851814236114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45958.851814236114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45958.851814236114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45958.851814236114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45958.851814236114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45958.851814236114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45958.851814236114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45958.851814236114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45958.851814236114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45958.851814236114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45958.851814236114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45958.851814236114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45958.851814236114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45958.851814236114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45958.851814236114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45958.851814236114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45958.851814236114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45958.851814236114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45958.851814236114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45958.851814236114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45958.851814236114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45958.851814236114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45958.851814236114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45958.851814236114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45958.851814236114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45958.851814236114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45958.851814236114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45958.851814236114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45958.851814236114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45958.851814236114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45958.851814236114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45958.851814236114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45958.851814236114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45958.851814236114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45958.851814236114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45958.851814236114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45958.851814236114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45958.851814236114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45958.851814236114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45958.851814236114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45958.851814236114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45958.851814236114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45958.851814236114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45958.851814236114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45958.851814236114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45958.851814236114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45958.851814236114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45958.851814236114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45958.851814236114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45958.851814236114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45958.851814236114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45958.851814236114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45958.851814236114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45958.851814236114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45958.851814236114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45958.851814236114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45958.851814236114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45958.851814236114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45958.851814236114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45958.851814236114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45958.851814236114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45958.851814236114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45958.851814236114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45958.851814236114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45958.851814236114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45958.851814236114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45958.851814236114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45958.851814236114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45958.851814236114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45958.851814236114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45958.851814236114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45958.851814236114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45958.851814236114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45958.851814236114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45958.851814236114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45958.851814236114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45958.851814236114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45958.851814236114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45958.851814236114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45958.851814236114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45958.851814236114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45958.851814236114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45958.851814236114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45958.851814236114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45958.851814236114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45958.851814236114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45958.851814236114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45958.851814236114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45958.851814236114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45958.851814236114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45958.851814236114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45958.851814236114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45958.851814236114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45958.851814236114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45958.851814236114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45958.851814236114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45958.851814236114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45958.851814236114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45958.851814236114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45958.851814236114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45958.851814236114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45958.851814236114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45958.851814236114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45958.851814236114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45958.851814236114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45958.851814236114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45958.851814236114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45958.851814236114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45958.851814236114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45958.851814236114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45958.851814236114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45958.851814236114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45958.851814236114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45958.851814236114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45958.851814236114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45958.851814236114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45958.851814236114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45958.851814236114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45958.851814236114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45958.851814236114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45958.851814236114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45958.851814236114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45958.851814236114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45958.851814236114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45958.851814236114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45958.851814236114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45958.851814236114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45958.851814236114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45958.851814236114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45958.851814236114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45958.851814236114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45958.851814236114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45958.851814236114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45958.851814236114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45958.851814236114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45958.851814236114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45958.851814236114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45958.851814236114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45958.851814236114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45958.851814236114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45958.851814236114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45958.851814236114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45958.851814236114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45958.851814236114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45958.851814236114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45958.851814236114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45958.851814236114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45958.851814236114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45958.851814236114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45958.851814236114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45958.851814236114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45958.851814236114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45958.851814236114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45958.851814236114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45958.851814236114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45958.851814236114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45958.851814236114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45958.851814236114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45958.851814236114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45958.851814236114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45958.851814236114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45958.851814236114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45958.851814236114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45958.851814236114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45958.851814236114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45958.851814236114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45958.851814236114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45958.851814236114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45958.851814236114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45958.851814236114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45958.851814236114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45958.851814236114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45958.851814236114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45958.851814236114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45958.851814236114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45958.851814236114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45958.851814236114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45958.851814236114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45958.851814236114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45958.851814236114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45958.851814236114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45958.851814236114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45958.851814236114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45958.851814236114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45958.851814236114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45958.851814236114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45958.851814236114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45958.851814236114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45958.851814236114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45958.851814236114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45958.851814236114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45958.851814236114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45958.851814236114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45958.851814236114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45958.851814236114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45958.851814236114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45958.851814236114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45958.851814236114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45958.851814236114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45958.851814236114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45958.851814236114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45958.851814236114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45958.851814236114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45958.851814236114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45958.851814236114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45958.851814236114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45958.851814236114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45958.851814236114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45958.851814236114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45958.851814236114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45958.851814236114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45958.851814236114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45958.851814236114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45958.851814236114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45958.851814236114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45958.851814236114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45958.851814236114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45958.851814236114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45958.851814236114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45958.851814236114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45958.851814236114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45958.851814236114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45958.851814236114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45958.851814236114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45958.851814236114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45958.851814236114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45958.851814236114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45958.851814236114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45958.851814236114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45958.851814236114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45958.851814236114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45958.851814236114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45958.851814236114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45958.851814236114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45958.851814236114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45958.851814236114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45958.851814236114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45958.851814236114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45958.851814236114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45958.851814236114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45958.851814236114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45958.851814236114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45958.851814236114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45958.851814236114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45958.851814236114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45958.851814236114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45958.851814236114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45958.851814236114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45958.851814236114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45958.851814236114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45958.851814236114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45958.851814236114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45958.851814236114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45958.851814236114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45958.851814236114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45958.851814236114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45958.851814236114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45958.851814236114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45958.851814236114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45958.851814236114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45958.851814236114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45958.851814236114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45958.851814236114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45958.851814236114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45958.851814236114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45958.851814236114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45958.851814236114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45958.851814236114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45958.851814236114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45958.851814236114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45958.851814236114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45958.851814236114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45958.851814236114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45958.851814236114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45958.851814236114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45958.851814236114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45958.851814236114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45958.851814236114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45958.851814236114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45958.851814236114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45958.851814236114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45958.851814236114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45958.851814236114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45958.851814236114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45958.851814236114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45958.851814236114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45958.851814236114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45958.851814236114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45958.851814236114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45958.851814236114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45958.851814236114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45958.851814236114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45958.851814236114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45958.851814236114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45958.851814236114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45958.851814236114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45958.851814236114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45958.851814236114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45958.851814236114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45958.851814236114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45958.851814236114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45958.851814236114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45958.851814236114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45958.851814236114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45958.851814236114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45958.851814236114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45958.851814236114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45958.851814236114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45958.851814236114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45958.851814236114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45958.851814236114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45958.851814236114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45958.851814236114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45958.851814236114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45958.851814236114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45958.851814236114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45958.851814236114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45958.851814236114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45958.851814236114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45958.851814236114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45958.851814236114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45958.851814236114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45958.851814236114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45958.851814236114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45958.851814236114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45958.851814236114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45958.851814236114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45958.851814236114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45958.851814236114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45958.851814236114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45958.851814236114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45958.851814236114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45958.851814236114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45958.851814236114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45958.851814236114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45958.851814236114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45958.851814236114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45958.851814236114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45958.851814236114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45958.851814236114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45958.851814236114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45958.851814236114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45958.851814236114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45958.851814236114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45958.851814236114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45958.851814236114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45958.851814236114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45958.851814236114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45958.851814236114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45958.851814236114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45958.851814236114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45958.851814236114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45958.851814236114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45958.851814236114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45958.851814236114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45958.851814236114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45958.851814236114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45958.851814236114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45958.851814236114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45958.851814236114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45958.851814236114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45958.851814236114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45958.851814236114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45958.851814236114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45958.851814236114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45958.851814236114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45958.851814236114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45958.851814236114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45958.851814236114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45958.851814236114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45958.851814236114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45958.851814236114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45958.851814236114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45958.851814236114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45958.851814236114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45958.851814236114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45958.851814236114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45958.851814236114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45958.851814236114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45958.851814236114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45958.851814236114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45958.851814236114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45958.851814236114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45958.851814236114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45958.851814236114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45958.851814236114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45958.851814236114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45958.851814236114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45958.851814236114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45958.851814236114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45958.851814236114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45958.851814236114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45958.851814236114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45958.851814236114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45958.851814236114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45958.851814236114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45958.851814236114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45958.851814236114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45958.851814236114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45958.851814236114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45958.851814236114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45958.851814236114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45958.851814236114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45958.851814236114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45958.851814236114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45958.851814236114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45958.851814236114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45958.851814236114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45958.851814236114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45958.851814236114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45958.851814236114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45958.851814236114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45958.851814236114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45958.851814236114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45958.851814236114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45958.851814236114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45958.851814236114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45958.851814236114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45958.851814236114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45958.851814236114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45958.851814236114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45958.851814236114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45958.851814236114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45958.851814236114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45958.851814236114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45958.851814236114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45958.851814236114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45958.851814236114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45958.851814236114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45958.851814236114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45958.851814236114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45958.851814236114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45958.851814236114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45958.851814236114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45958.851814236114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45958.851814236114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45958.851814236114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45958.851814236114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45958.851814236114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45958.851814236114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45958.851814236114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45958.851814236114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45958.851814236114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45958.851814236114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45958.851814236114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45958.851814236114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45958.851814236114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45958.851814236114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45958.851814236114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45958.851814236114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45958.851814236114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45958.851814236114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45958.851814236114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45958.851814236114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45958.851814236114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45958.851814236114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45958.851814236114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45958.851814236114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45958.851814236114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45958.851814236114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45958.851814236114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45958.851814236114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45958.851814236114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45958.851814236114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45958.851814236114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45958.851814236114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45958.851814236114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45958.851814236114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45958.851814236114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45958.851814236114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45958.851814236114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45958.851814236114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45958.851814236114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45958.851814236114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45958.851814236114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45958.851814236114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45958.851814236114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45958.851814236114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45958.851814236114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45958.851814236114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45958.851814236114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45958.851814236114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45958.851814236114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45958.851814236114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45958.851814236114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45958.851814236114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45958.851814236114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45958.851814236114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45958.851814236114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45958.851814236114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45958.851814236114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45958.851814236114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45958.851814236114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45958.851814236114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45958.851814236114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45958.851814236114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45958.851814236114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45958.851814236114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45958.851814236114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45958.851814236114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45958.851814236114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45958.851814236114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45958.851814236114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45958.851814236114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45958.851814236114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45958.851814236114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45958.851814236114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45958.851814236114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45958.851814236114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45958.851814236114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45958.851814236114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45958.851814236114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45958.851814236114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45958.851814236114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45958.851814236114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45958.851814236114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45958.851814236114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45958.851814236114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45958.851814236114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45958.851814236114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45958.851814236114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45958.851814236114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45958.851814236114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45958.851814236114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45958.851814236114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45958.851814236114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45958.851814236114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45958.851814236114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45958.851814236114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45958.851814236114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45958.851814236114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45958.851814236114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45958.851814236114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45958.851814236114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45958.851814236114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45958.851814236114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45958.851814236114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45958.851814236114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45958.851814236114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45958.851814236114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45958.851814236114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45958.851814236114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45958.851814236114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45958.851814236114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45958.851814236114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45958.851814236114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45958.851814236114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45958.851814236114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45958.851814236114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45958.851814236114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45958.851814236114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45958.851814236114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45958.851814236114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45958.851814236114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45958.851814236114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45958.851814236114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45958.851814236114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45958.851814236114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45958.851814236114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45958.851814236114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45958.851814236114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45958.851814236114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45958.851814236114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45958.851814236114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45958.851814236114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45958.851814236114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45958.851814236114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45958.851814236114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45958.851814236114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45958.851814236114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45958.851814236114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45958.851814236114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45958.851814236114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45958.851814236114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45958.851814236114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45958.851814236114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45958.851814236114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45958.851814236114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45958.851814236114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45958.851814236114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45958.851814236114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45958.851814236114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45958.851814236114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45958.851814236114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45958.851814236114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45958.851814236114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45958.851814236114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45958.851814236114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45958.851814236114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45958.851814236114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45958.851814236114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45958.851814236114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45958.851814236114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45958.851814236114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45958.851814236114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45958.851814236114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45958.851814236114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45958.851814236114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45958.851814236114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45958.851814236114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45958.851814236114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45958.851814236114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45958.851814236114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45958.851814236114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45958.851814236114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45958.851814236114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45958.851814236114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45958.851814236114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45958.851814236114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45958.851814236114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45958.851814236114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45958.851814236114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45958.851814236114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45958.851814236114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45958.851814236114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45958.851814236114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45958.851814236114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45958.851814236114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45958.851814236114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45958.851814236114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45958.851814236114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45958.851814236114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45958.851814236114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45958.851814236114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45958.851814236114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45958.851814236114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45958.851814236114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45958.851814236114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45958.851814236114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45958.851814236114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45958.851814236114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45958.851814236114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45958.851814236114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45958.851814236114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45958.851814236114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45958.851814236114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45958.851814236114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45958.851814236114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45958.851814236114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45958.851814236114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45958.851814236114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45958.851814236114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45958.851814236114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45958.851814236114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45958.851814236114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45958.851814236114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45958.851814236114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45958.851814236114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45958.851814236114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45958.851814236114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45958.851814236114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45958.851814236114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45958.851814236114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45958.851814236114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45958.851814236114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45958.851814236114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45958.851814236114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45958.851814236114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45958.851814236114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45958.851814236114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45958.851814236114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45958.851814236114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45958.851814236114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45958.851814236114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45958.851814236114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45958.851814236114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45958.851814236114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45958.851814236114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45958.851814236114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45958.851814236114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45958.851814236114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45958.851814236114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45958.851814236114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45958.851814236114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45958.851814236114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45958.851814236114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45958.851814236114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45958.851814236114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45958.851814236114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45958.851814236114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45958.851814236114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45958.851814236114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45958.851814236114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45958.851814236114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45958.851814236114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45958.851814236114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45958.851814236114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45958.851814236114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45958.851814236114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45958.851814236114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45958.851814236114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45958.851814236114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45958.851814236114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45958.851814236114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45958.851814236114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45958.851814236114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45958.851814236114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45958.851814236114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45958.851814236114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45958.851814236114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45958.851814236114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45958.851814236114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45958.851814236114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45958.851814236114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45958.851814236114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45958.851814236114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45958.851814236114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45958.851814236114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45958.851814236114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45958.851814236114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45958.851814236114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45958.851814236114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45958.851814236114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45958.851814236114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45958.851814236114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45958.851814236114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45958.851814236114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45958.851814236114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45958.851814236114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45958.851814236114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45958.851814236114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45958.851814236114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45958.851814236114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45958.851814236114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45958.851814236114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45958.851814236114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45958.851814236114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45958.851814236114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45958.851814236114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45958.851814236114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45958.851814236114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45958.851814236114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45958.851814236114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45958.851814236114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45958.851814236114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45958.851814236114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45958.851814236114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45958.851814236114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45958.851814236114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45958.851814236114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45958.851814236114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45958.851814236114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45958.851814236114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45958.851814236114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45958.851814236114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45958.851814236114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45958.851814236114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45958.851814236114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45958.851814236114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45958.851814236114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45958.851814236114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45958.851814236114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45958.851814236114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45958.851814236114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45958.851814236114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45958.851814236114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45958.851814236114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45958.851814236114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45958.851814236114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45958.851814236114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45958.851814236114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45958.851814236114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45958.851814236114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45958.851814236114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45958.851814236114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45958.851814236114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45958.851814236114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45958.851814236114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45958.851814236114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45958.851814236114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45958.851814236114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45958.851814236114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45958.851814236114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45958.851814236114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45958.851814236114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45958.851814236114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45958.851814236114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45958.851814236114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45958.851814236114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45958.851814236114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45958.851814236114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45958.851814236114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45958.851814236114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45958.851814236114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45958.851814236114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45958.851814236114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45958.851814236114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45958.851814236114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45958.851814236114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45958.851814236114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45958.851814236114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45958.851814236114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45958.851814236114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45958.851814236114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45958.851814236114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45958.851814236114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45958.851814236114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45958.851814236114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45958.851814236114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45958.851814236114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45958.851814236114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45958.851814236114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45958.851814236114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45958.851814236114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45958.851814236114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45958.851814236114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45958.851814236114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45958.851814236114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45958.851814236114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45958.851814236114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45958.851814236114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45958.851814236114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45958.851814236114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45958.851814236114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45958.851814236114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45958.851814236114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45958.851814236114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45958.851814236114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45958.851814236114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45958.851814236114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45958.851814236114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45958.851814236114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45958.851814236114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45958.851814236114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45958.851814236114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45958.851814236114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45958.851814236114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45958.851814236114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45958.851814236114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45958.851814236114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45958.851814236114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45958.851814236114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45958.851814236114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45958.851814236114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45958.851814236114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45958.851814236114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45958.851814236114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45958.851814236114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45958.851814236114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45958.851814236114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45958.851814236114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45958.851814236114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45958.851814236114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45958.851814236114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45958.851814236114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45958.851814236114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45958.851814236114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45958.851814236114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45958.851814236114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45958.851814236114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45958.851814236114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45958.851814236114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45958.851814236114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45958.851814236114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45958.851814236114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45958.851814236114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45958.851814236114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45958.851814236114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45958.851814236114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45958.851814236114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45958.851814236114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45958.851814236114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45958.851814236114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45958.851814236114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45958.851814236114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45958.851814236114</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F8" sqref="F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255.37109664351738</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c r="G3" s="124">
        <f ca="1">IFERROR(NOW()-F3,"")</f>
        <v>45958.851814236114</v>
      </c>
      <c r="H3" s="123">
        <v>45958.746076388888</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1</v>
      </c>
      <c r="D4" s="94" t="s">
        <v>36090</v>
      </c>
      <c r="E4" s="98" t="s">
        <v>38998</v>
      </c>
      <c r="F4" s="99">
        <v>45958.798078703701</v>
      </c>
      <c r="G4" s="124">
        <f ca="1">IFERROR(NOW()-F4,"")</f>
        <v>5.3735532412247267E-2</v>
      </c>
      <c r="H4" s="123">
        <v>45958.788599537038</v>
      </c>
      <c r="I4" s="119" t="str">
        <f>IFERROR(VLOOKUP(D4,DB!A:F,6,0),"")</f>
        <v>SCECO</v>
      </c>
      <c r="J4" s="119" t="str">
        <f>IFERROR(VLOOKUP(D4,DB!A:G,7,0),"")</f>
        <v>Dead</v>
      </c>
      <c r="K4" s="125" t="s">
        <v>39101</v>
      </c>
      <c r="L4" s="121" t="str">
        <f>IFERROR(VLOOKUP(D4,DB!A:I,9,0),"")</f>
        <v>Latis</v>
      </c>
    </row>
    <row r="5" spans="1:16" ht="15" customHeight="1">
      <c r="A5" s="119"/>
      <c r="B5" s="119" t="str">
        <f>IFERROR(VLOOKUP(D5,DB!A:K,11,0),"")</f>
        <v/>
      </c>
      <c r="C5" s="120"/>
      <c r="D5" s="94"/>
      <c r="E5" s="98"/>
      <c r="F5" s="123"/>
      <c r="G5" s="124">
        <f ca="1">IFERROR(NOW()-F5,"")</f>
        <v>45958.851814236114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45958.851814236114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45958.851814236114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45958.851814236114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45958.851814236114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45958.851814236114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45958.851814236114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45958.851814236114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45958.851814236114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45958.851814236114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45958.851814236114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45958.851814236114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45958.851814236114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45958.851814236114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45958.851814236114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45958.851814236114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45958.851814236114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45958.851814236114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45958.851814236114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45958.851814236114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45958.851814236114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45958.851814236114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45958.851814236114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45958.851814236114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45958.851814236114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45958.851814236114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45958.851814236114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45958.851814236114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45958.851814236114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45958.851814236114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45958.851814236114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45958.851814236114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45958.851814236114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45958.851814236114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45958.851814236114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45958.851814236114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45958.851814236114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45958.851814236114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45958.851814236114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45958.851814236114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45958.851814236114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45958.851814236114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45958.851814236114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45958.851814236114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45958.851814236114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45958.851814236114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45958.851814236114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45958.851814236114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45958.851814236114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45958.851814236114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45958.851814236114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45958.851814236114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45958.851814236114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45958.851814236114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45958.851814236114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45958.851814236114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45958.851814236114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45958.851814236114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45958.851814236114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45958.851814236114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45958.851814236114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45958.851814236114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45958.851814236114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45958.851814236114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45958.851814236114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45958.851814236114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45958.851814236114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45958.851814236114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45958.851814236114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45958.851814236114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45958.851814236114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45958.851814236114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45958.851814236114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45958.851814236114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45958.851814236114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45958.851814236114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45958.851814236114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45958.851814236114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45958.851814236114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45958.851814236114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45958.851814236114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45958.851814236114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45958.851814236114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45958.851814236114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45958.851814236114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45958.851814236114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45958.851814236114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45958.851814236114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45958.851814236114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45958.851814236114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45958.851814236114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45958.851814236114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45958.851814236114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45958.851814236114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45958.851814236114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45958.851814236114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45958.851814236114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45958.851814236114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45958.851814236114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45958.851814236114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45958.851814236114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45958.851814236114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45958.851814236114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45958.851814236114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45958.851814236114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45958.851814236114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45958.851814236114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45958.851814236114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45958.851814236114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45958.851814236114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45958.851814236114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45958.851814236114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45958.851814236114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45958.851814236114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45958.851814236114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45958.851814236114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45958.851814236114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45958.851814236114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45958.851814236114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45958.851814236114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45958.851814236114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45958.851814236114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45958.851814236114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45958.851814236114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45958.851814236114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45958.851814236114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45958.851814236114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45958.851814236114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45958.851814236114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45958.851814236114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45958.851814236114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45958.851814236114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45958.851814236114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45958.851814236114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45958.851814236114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45958.851814236114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45958.851814236114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45958.851814236114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45958.851814236114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45958.851814236114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45958.851814236114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45958.851814236114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45958.851814236114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45958.851814236114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45958.851814236114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45958.851814236114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45958.851814236114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45958.851814236114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45958.851814236114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45958.851814236114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45958.851814236114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45958.851814236114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45958.851814236114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45958.851814236114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45958.851814236114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45958.851814236114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45958.851814236114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45958.851814236114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45958.851814236114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45958.851814236114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45958.851814236114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45958.851814236114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45958.851814236114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45958.851814236114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45958.851814236114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45958.851814236114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45958.851814236114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45958.851814236114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45958.851814236114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45958.851814236114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45958.851814236114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45958.851814236114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45958.851814236114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45958.851814236114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45958.851814236114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45958.851814236114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45958.851814236114</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45958.851814236114</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39102</v>
      </c>
      <c r="B2" s="37" t="str">
        <f>IFERROR(VLOOKUP(D2,DB!A:K,11,0),"")</f>
        <v>R5</v>
      </c>
      <c r="C2" s="37">
        <v>3</v>
      </c>
      <c r="D2" s="118" t="s">
        <v>36034</v>
      </c>
      <c r="E2" s="37" t="s">
        <v>38998</v>
      </c>
      <c r="F2" s="38">
        <v>45891.832060185188</v>
      </c>
      <c r="G2" s="144">
        <f ca="1">IFERROR(NOW()-F2,"")</f>
        <v>67.019754050925258</v>
      </c>
      <c r="H2" s="38">
        <v>45891.790393518517</v>
      </c>
      <c r="I2" s="37" t="str">
        <f>IFERROR(VLOOKUP(D2,DB!A:F,6,0),"")</f>
        <v>Generator-SG</v>
      </c>
      <c r="J2" s="37" t="str">
        <f>IFERROR(VLOOKUP(D2,DB!A:G,7,0),"")</f>
        <v>Vandalized</v>
      </c>
      <c r="K2" s="37" t="s">
        <v>39103</v>
      </c>
      <c r="L2" s="37" t="str">
        <f>IFERROR(VLOOKUP(D2,DB!A:I,9,0),"")</f>
        <v>Latis</v>
      </c>
      <c r="M2" s="117"/>
    </row>
    <row r="3" spans="1:13" ht="30.75">
      <c r="A3" s="37" t="s">
        <v>39104</v>
      </c>
      <c r="B3" s="37" t="str">
        <f>IFERROR(VLOOKUP(D3,DB!A:K,11,0),"")</f>
        <v>R5</v>
      </c>
      <c r="C3" s="37">
        <v>1</v>
      </c>
      <c r="D3" s="37" t="s">
        <v>31329</v>
      </c>
      <c r="E3" s="37" t="s">
        <v>39085</v>
      </c>
      <c r="F3" s="38">
        <v>45926.188877314817</v>
      </c>
      <c r="G3" s="144">
        <f t="shared" ref="G3" ca="1" si="0">IFERROR(NOW()-F3,"")</f>
        <v>32.662936921296932</v>
      </c>
      <c r="H3" s="38">
        <v>45926.158159722225</v>
      </c>
      <c r="I3" s="37" t="str">
        <f>IFERROR(VLOOKUP(D3,DB!A:F,6,0),"")</f>
        <v>SCECO</v>
      </c>
      <c r="J3" s="37" t="str">
        <f>IFERROR(VLOOKUP(D3,DB!A:G,7,0),"")</f>
        <v>Good</v>
      </c>
      <c r="K3" s="37" t="s">
        <v>39105</v>
      </c>
      <c r="L3" s="37" t="str">
        <f>IFERROR(VLOOKUP(D3,DB!A:I,9,0),"")</f>
        <v>Latis</v>
      </c>
      <c r="M3" s="117"/>
    </row>
    <row r="4" spans="1:13" ht="48" customHeight="1">
      <c r="A4" s="152" t="s">
        <v>39106</v>
      </c>
      <c r="B4" s="152" t="str">
        <f>IFERROR(VLOOKUP(D4,DB!A:K,11,0),"")</f>
        <v>R5</v>
      </c>
      <c r="C4" s="152">
        <v>1</v>
      </c>
      <c r="D4" s="152" t="s">
        <v>34781</v>
      </c>
      <c r="E4" s="152" t="s">
        <v>39085</v>
      </c>
      <c r="F4" s="153">
        <v>45948.661111111112</v>
      </c>
      <c r="G4" s="154">
        <f ca="1">IFERROR(NOW()-F4,"")</f>
        <v>10.190703125001164</v>
      </c>
      <c r="H4" s="153">
        <v>45948.661111111112</v>
      </c>
      <c r="I4" s="152" t="str">
        <f>IFERROR(VLOOKUP(D4,DB!A:F,6,0),"")</f>
        <v>SCECO</v>
      </c>
      <c r="J4" s="152" t="str">
        <f>IFERROR(VLOOKUP(D4,DB!A:G,7,0),"")</f>
        <v>Dead</v>
      </c>
      <c r="K4" s="152" t="s">
        <v>39107</v>
      </c>
      <c r="L4" s="152" t="str">
        <f>IFERROR(VLOOKUP(D4,DB!A:I,9,0),"")</f>
        <v>Latis</v>
      </c>
    </row>
    <row r="5" spans="1:13" ht="15">
      <c r="A5" s="152"/>
      <c r="B5" s="152" t="str">
        <f>IFERROR(VLOOKUP(D5,DB!A:K,11,0),"")</f>
        <v/>
      </c>
      <c r="C5" s="152"/>
      <c r="D5" s="169"/>
      <c r="E5" s="152"/>
      <c r="F5" s="153"/>
      <c r="G5" s="154">
        <f ca="1">IFERROR(NOW()-F5,"")</f>
        <v>45958.851814236114</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45958.851814236114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45958.851814236114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45958.851814236114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45958.851814236114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45958.851814236114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45958.851814236114</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45958.851814236114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45958.851814236114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45958.851814236114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45958.851814236114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45958.851814236114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45958.851814236114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45958.851814236114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45958.851814236114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45958.851814236114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45958.851814236114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45958.851814236114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45958.851814236114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45958.851814236114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45958.851814236114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45958.851814236114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45958.851814236114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45958.851814236114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45958.851814236114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45958.851814236114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45958.851814236114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45958.851814236114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45958.851814236114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45958.851814236114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45958.851814236114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45958.851814236114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45958.851814236114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45958.851814236114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45958.851814236114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45958.851814236114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45958.851814236114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45958.851814236114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45958.851814236114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45958.851814236114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45958.851814236114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45958.851814236114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45958.851814236114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45958.851814236114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45958.851814236114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45958.851814236114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45958.851814236114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45958.851814236114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45958.851814236114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45958.851814236114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45958.851814236114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45958.851814236114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45958.851814236114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45958.851814236114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45958.851814236114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45958.851814236114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45958.851814236114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45958.851814236114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45958.851814236114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45958.851814236114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45958.851814236114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45958.851814236114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45958.851814236114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45958.851814236114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45958.851814236114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45958.851814236114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45958.851814236114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45958.851814236114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45958.851814236114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45958.851814236114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45958.851814236114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45958.851814236114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45958.851814236114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45958.851814236114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45958.851814236114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45958.851814236114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45958.851814236114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45958.851814236114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45958.851814236114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45958.851814236114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45958.851814236114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45958.851814236114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45958.851814236114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45958.851814236114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45958.851814236114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45958.851814236114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45958.851814236114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45958.851814236114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45958.851814236114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45958.851814236114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45958.851814236114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45958.851814236114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45958.851814236114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45958.851814236114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45958.851814236114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45958.851814236114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45958.851814236114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45958.851814236114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45958.851814236114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45958.851814236114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45958.851814236114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45958.851814236114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45958.851814236114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45958.851814236114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45958.851814236114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45958.851814236114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45958.851814236114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45958.851814236114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45958.851814236114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45958.851814236114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45958.851814236114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45958.851814236114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45958.851814236114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45958.851814236114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45958.851814236114</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45958.851814236114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45958.851814236114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45958.851814236114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45958.851814236114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45958.851814236114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45958.851814236114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45958.851814236114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45958.851814236114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45958.851814236114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45958.851814236114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45958.851814236114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45958.851814236114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45958.851814236114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45958.851814236114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45958.851814236114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45958.851814236114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45958.851814236114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45958.851814236114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45958.851814236114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45958.851814236114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45958.851814236114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45958.851814236114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45958.851814236114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45958.851814236114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45958.851814236114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45958.851814236114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45958.851814236114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45958.851814236114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45958.851814236114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45958.851814236114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45958.851814236114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45958.851814236114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45958.851814236114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45958.851814236114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45958.851814236114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45958.851814236114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45958.851814236114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45958.851814236114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45958.851814236114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45958.851814236114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45958.851814236114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45958.851814236114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45958.851814236114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45958.851814236114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45958.851814236114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45958.851814236114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45958.851814236114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45958.851814236114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45958.851814236114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45958.851814236114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45958.851814236114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45958.851814236114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45958.851814236114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45958.851814236114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45958.851814236114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45958.851814236114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45958.851814236114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45958.851814236114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45958.851814236114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45958.851814236114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45958.851814236114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45958.851814236114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45958.851814236114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45958.851814236114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45958.851814236114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45958.851814236114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45958.851814236114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45958.851814236114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45958.851814236114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45958.851814236114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45958.851814236114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45958.851814236114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45958.851814236114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45958.851814236114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45958.851814236114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45958.851814236114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45958.851814236114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45958.851814236114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45958.851814236114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45958.851814236114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45958.851814236114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45958.851814236114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45958.851814236114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45958.851814236114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45958.851814236114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45958.851814236114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45958.851814236114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45958.851814236114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45958.851814236114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45958.851814236114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45958.851814236114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45958.851814236114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45958.851814236114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45958.851814236114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45958.851814236114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45958.851814236114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45958.851814236114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45958.851814236114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45958.851814236114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45958.851814236114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45958.851814236114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45958.851814236114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45958.851814236114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45958.851814236114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45958.851814236114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45958.851814236114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45958.851814236114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45958.851814236114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45958.851814236114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45958.851814236114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45958.851814236114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45958.851814236114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45958.851814236114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45958.851814236114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45958.851814236114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45958.851814236114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45958.851814236114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45958.851814236114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45958.851814236114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45958.851814236114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45958.851814236114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45958.851814236114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45958.851814236114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45958.851814236114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45958.851814236114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45958.851814236114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45958.851814236114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45958.851814236114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45958.851814236114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45958.851814236114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45958.851814236114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45958.851814236114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45958.851814236114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45958.851814236114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45958.851814236114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45958.851814236114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45958.851814236114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45958.851814236114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45958.851814236114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45958.851814236114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45958.851814236114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45958.851814236114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45958.851814236114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45958.851814236114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45958.851814236114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45958.851814236114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45958.851814236114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45958.851814236114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45958.851814236114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45958.851814236114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45958.851814236114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45958.851814236114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45958.851814236114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45958.851814236114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45958.851814236114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45958.851814236114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45958.851814236114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45958.851814236114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45958.851814236114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45958.851814236114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45958.851814236114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45958.851814236114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45958.851814236114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45958.851814236114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45958.851814236114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45958.851814236114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45958.851814236114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45958.851814236114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45958.851814236114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45958.851814236114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45958.851814236114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45958.851814236114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45958.851814236114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45958.851814236114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45958.851814236114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45958.851814236114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45958.851814236114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45958.851814236114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45958.851814236114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45958.851814236114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45958.851814236114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45958.851814236114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45958.851814236114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45958.851814236114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45958.851814236114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45958.851814236114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45958.851814236114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45958.851814236114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45958.851814236114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45958.851814236114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45958.851814236114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45958.851814236114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45958.851814236114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45958.851814236114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45958.851814236114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45958.851814236114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45958.851814236114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45958.851814236114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45958.851814236114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45958.851814236114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45958.851814236114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45958.851814236114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45958.851814236114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45958.851814236114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45958.851814236114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45958.851814236114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45958.851814236114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45958.851814236114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45958.851814236114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45958.851814236114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45958.851814236114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45958.851814236114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45958.851814236114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45958.851814236114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45958.851814236114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45958.851814236114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45958.851814236114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45958.851814236114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45958.851814236114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45958.851814236114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45958.851814236114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45958.851814236114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45958.851814236114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45958.851814236114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45958.851814236114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45958.851814236114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45958.851814236114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45958.851814236114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45958.851814236114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45958.851814236114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45958.851814236114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45958.851814236114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45958.851814236114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45958.851814236114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45958.851814236114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45958.851814236114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45958.851814236114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45958.851814236114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45958.851814236114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45958.851814236114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45958.851814236114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45958.851814236114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45958.851814236114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45958.851814236114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45958.851814236114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45958.851814236114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45958.851814236114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45958.851814236114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45958.851814236114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45958.851814236114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45958.851814236114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45958.851814236114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45958.851814236114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45958.851814236114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45958.851814236114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45958.851814236114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45958.851814236114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45958.851814236114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45958.851814236114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45958.851814236114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45958.851814236114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45958.851814236114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45958.851814236114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45958.851814236114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45958.851814236114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45958.851814236114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45958.851814236114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45958.851814236114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45958.851814236114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45958.851814236114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45958.851814236114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45958.851814236114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45958.851814236114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45958.851814236114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45958.851814236114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45958.851814236114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45958.851814236114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45958.851814236114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45958.851814236114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45958.851814236114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45958.851814236114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45958.851814236114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45958.851814236114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45958.851814236114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45958.851814236114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45958.851814236114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45958.851814236114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45958.851814236114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45958.851814236114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45958.851814236114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45958.851814236114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45958.851814236114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45958.851814236114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45958.851814236114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45958.851814236114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45958.851814236114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45958.851814236114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45958.851814236114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45958.851814236114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45958.851814236114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45958.851814236114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45958.851814236114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45958.851814236114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45958.851814236114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45958.851814236114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45958.851814236114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45958.851814236114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45958.851814236114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45958.851814236114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45958.851814236114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45958.851814236114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45958.851814236114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45958.851814236114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45958.851814236114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45958.851814236114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45958.851814236114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45958.851814236114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45958.851814236114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45958.851814236114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45958.851814236114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45958.851814236114</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39108</v>
      </c>
      <c r="B2" s="103" t="str">
        <f>IFERROR(VLOOKUP(D2,DB!A:K,11,0),"")</f>
        <v>R6</v>
      </c>
      <c r="C2" s="105">
        <v>1</v>
      </c>
      <c r="D2" s="103" t="s">
        <v>36685</v>
      </c>
      <c r="E2" s="106" t="s">
        <v>38998</v>
      </c>
      <c r="F2" s="107">
        <v>45958.833148148151</v>
      </c>
      <c r="G2" s="77">
        <f ca="1">IFERROR(NOW()-F2,"-")</f>
        <v>1.8666087962628808E-2</v>
      </c>
      <c r="H2" s="107">
        <v>45958.82708333333</v>
      </c>
      <c r="I2" s="103" t="str">
        <f>IFERROR(VLOOKUP(D2,DB!A:F,6,0),"")</f>
        <v>SCECO</v>
      </c>
      <c r="J2" s="102" t="str">
        <f>IFERROR(VLOOKUP(D2,DB!A:G,7,0),"")</f>
        <v>Dead</v>
      </c>
      <c r="K2" s="108" t="s">
        <v>39109</v>
      </c>
      <c r="L2" s="109" t="str">
        <f>IFERROR(VLOOKUP(D2,DB!A:I,9,0),"")</f>
        <v>Latis</v>
      </c>
    </row>
    <row r="3" spans="1:16383" ht="31.5" customHeight="1">
      <c r="A3" s="104"/>
      <c r="B3" s="103" t="str">
        <f>IFERROR(VLOOKUP(D3,DB!A:K,11,0),"")</f>
        <v/>
      </c>
      <c r="C3" s="105"/>
      <c r="D3" s="172"/>
      <c r="E3" s="106"/>
      <c r="F3" s="107"/>
      <c r="G3" s="77">
        <f ca="1">IFERROR(NOW()-F3,"-")</f>
        <v>45958.851814236114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45958.851814236114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45958.851814236114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45958.851814236114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45958.851814236114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45958.851814236114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45958.851814236114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45958.851814236114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45958.851814236114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45958.851814236114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45958.851814236114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45958.851814236114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45958.851814236114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45958.851814236114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45958.851814236114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45958.851814236114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45958.851814236114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45958.851814236114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45958.851814236114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45958.851814236114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45958.851814236114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45958.851814236114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45958.851814236114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45958.851814236114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45958.851814236114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45958.851814236114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45958.851814236114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45958.851814236114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45958.851814236114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45958.851814236114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45958.851814236114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45958.851814236114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45958.851814236114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45958.851814236114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45958.851814236114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45958.851814236114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45958.851814236114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45958.851814236114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45958.851814236114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45958.851814236114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45958.851814236114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45958.851814236114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45958.851814236114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45958.851814236114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45958.851814236114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45958.851814236114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45958.851814236114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45958.851814236114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45958.851814236114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45958.851814236114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45958.851814236114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45958.851814236114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45958.851814236114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45958.851814236114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45958.851814236114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45958.851814236114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45958.851814236114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45958.851814236114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45958.851814236114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45958.851814236114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45958.851814236114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45958.851814236114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45958.851814236114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45958.851814236114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45958.851814236114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45958.851814236114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45958.851814236114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45958.851814236114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45958.851814236114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45958.851814236114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45958.851814236114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45958.851814236114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45958.851814236114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45958.851814236114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45958.851814236114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45958.851814236114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45958.851814236114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45958.851814236114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45958.851814236114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45958.851814236114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45958.851814236114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45958.851814236114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45958.851814236114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45958.851814236114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45958.851814236114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45958.851814236114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45958.851814236114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45958.851814236114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45958.851814236114</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2025-10-28T17:27:51Z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