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19" documentId="120_S{2AC9BD13-BADA-5192-A53E-5A8FF88502F6}" xr6:coauthVersionLast="47" xr6:coauthVersionMax="47" xr10:uidLastSave="{4FCFD385-85BE-405E-AAF7-45060002444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<sst xmlns="http://schemas.openxmlformats.org/spreadsheetml/2006/main" count="180274" uniqueCount="39122">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</sst>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C8" sqref="C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319.44264270833082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45982.391068634257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45982.391068634257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45982.391068634257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45982.391068634257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45982.391068634257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45982.391068634257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45982.391068634257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45982.391068634257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45982.391068634257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45982.391068634257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45982.391068634257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45982.391068634257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45982.391068634257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45982.391068634257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45982.391068634257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45982.391068634257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45982.391068634257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45982.391068634257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45982.391068634257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45982.391068634257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45982.391068634257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45982.391068634257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45982.391068634257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45982.391068634257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45982.391068634257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45982.391068634257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45982.391068634257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45982.391068634257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45982.391068634257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45982.391068634257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45982.391068634257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45982.391068634257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45982.391068634257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45982.391068634257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45982.391068634257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45982.391068634257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45982.391068634257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45982.391068634257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45982.391068634257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45982.391068634257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45982.391068634257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45982.391068634257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45982.391068634257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45982.391068634257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45982.391068634257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45982.391068634257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45982.391068634257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45982.391068634257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45982.391068634257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3DE6E55-DA6C-4716-8150-9D6982555BD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157.39123090278008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45982.391068865742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45982.391068865742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45982.391068865742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45982.391068865742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45982.391068865742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45982.391068865742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45982.391068865742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45982.391068865742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45982.391068865742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45982.391068865742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45982.391068865742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45982.391068865742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45982.391068865742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45982.391068865742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45982.391068865742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45982.391068865742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45982.391068865742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45982.391068865742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45982.391068865742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45982.391068865742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45982.391068865742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45982.391068865742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45982.391068865742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45982.391068865742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45982.391068865742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45982.391068865742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45982.391068865742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45982.391068865742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45982.391068865742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45982.391068865742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45982.391068865742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45982.391068865742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45982.391068865742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45982.391068865742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45982.391068865742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45982.391068865742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45982.391068865742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45982.391068865742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45982.391068865742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45982.391068865742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45982.391068865742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45982.391068865742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45982.391068865742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45982.391068865742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45982.391068865742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45982.391068865742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45982.391068865742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45982.391068865742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45982.391068865742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45982.391068865742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45982.391068865742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45982.391068865742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45982.391068865742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45982.391068865742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45982.391068865742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45982.391068865742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45982.391068865742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45982.391068865742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45982.391068865742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45982.391068865742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45982.391068865742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45982.391068865742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45982.391068865742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45982.391068865742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45982.391068865742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45982.391068865742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45982.391068865742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45982.391068865742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45982.391068865742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45982.391068865742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45982.391068865742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45982.391068865742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45982.391068865742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45982.391068865742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45982.391068865742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45982.391068865742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45982.391068865742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45982.391068865742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45982.391068865742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45982.391068865742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45982.391068865742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45982.391068865742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45982.391068865742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45982.391068865742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45982.391068865742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45982.391068865742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45982.391068865742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45982.391068865742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45982.391068865742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45982.391068865742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45982.391068865742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45982.391068865742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45982.391068865742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45982.391068865742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45982.391068865742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45982.391068865742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45982.391068865742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45982.391068865742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45982.391068865742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45982.391068865742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45982.391068865742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45982.391068865742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45982.391068865742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45982.391068865742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45982.391068865742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45982.391068865742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45982.391068865742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45982.391068865742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45982.391068865742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45982.391068865742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45982.391068865742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45982.391068865742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45982.391068865742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45982.391068865742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45982.391068865742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45982.391068865742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45982.391068865742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45982.391068865742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45982.391068865742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45982.391068865742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45982.391068865742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45982.391068865742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45982.391068865742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45982.391068865742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45982.391068865742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45982.391068865742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45982.391068865742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45982.391068865742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45982.391068865742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45982.391068865742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45982.391068865742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45982.391068865742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45982.391068865742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45982.391068865742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45982.391068865742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45982.391068865742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45982.391068865742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45982.391068865742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45982.391068865742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45982.391068865742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45982.391068865742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45982.391068865742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45982.391068865742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45982.391068865742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45982.391068865742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45982.391068865742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45982.391068865742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45982.391068865742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45982.391068865742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45982.391068865742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45982.391068865742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45982.391068865742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45982.391068865742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45982.391068865742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45982.391068865742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45982.391068865742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45982.391068865742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45982.391068865742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45982.391068865742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45982.391068865742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45982.391068865742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45982.391068865742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45982.391068865742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45982.391068865742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45982.391068865742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45982.391068865742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45982.391068865742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45982.391068865742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45982.391068865742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45982.391068865742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45982.391068865742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45982.391068865742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45982.391068865742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45982.391068865742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45982.391068865742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45982.391068865742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45982.391068865742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45982.391068865742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45982.391068865742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45982.391068865742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45982.391068865742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45982.391068865742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45982.391068865742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45982.391068865742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45982.391068865742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45982.391068865742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45982.391068865742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45982.391068865742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45982.391068865742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45982.391068865742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45982.391068865742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45982.391068865742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45982.391068865742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45982.391068865742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45982.391068865742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45982.391068865742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45982.391068865742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45982.391068865742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45982.391068865742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45982.391068865742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45982.391068865742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45982.391068865742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45982.391068865742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45982.391068865742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45982.391068865742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45982.391068865742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45982.391068865742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45982.391068865742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45982.391068865742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45982.391068865742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45982.391068865742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45982.391068865742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45982.391068865742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45982.391068865742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45982.391068865742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45982.391068865742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45982.391068865742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45982.391068865742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45982.391068865742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45982.391068865742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45982.391068865742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45982.391068865742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45982.391068865742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45982.391068865742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45982.391068865742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45982.391068865742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45982.391068865742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45982.391068865742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45982.391068865742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45982.391068865742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45982.391068865742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45982.391068865742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45982.391068865742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45982.391068865742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45982.391068865742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45982.391068865742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45982.391068865742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45982.391068865742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45982.391068865742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45982.391068865742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45982.391068865742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45982.391068865742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45982.391068865742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45982.391068865742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45982.391068865742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45982.391068865742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45982.391068865742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45982.391068865742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45982.391068865742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45982.391068865742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45982.391068865742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45982.391068865742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45982.391068865742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45982.391068865742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45982.391068865742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45982.391068865742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45982.391068865742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45982.391068865742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45982.391068865742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45982.391068865742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45982.391068865742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45982.391068865742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45982.391068865742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45982.391068865742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45982.391068865742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45982.391068865742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45982.391068865742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45982.391068865742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45982.391068865742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45982.391068865742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45982.391068865742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45982.391068865742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45982.391068865742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45982.391068865742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45982.391068865742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45982.391068865742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45982.391068865742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45982.391068865742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45982.391068865742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45982.391068865742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45982.391068865742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45982.391068865742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45982.391068865742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45982.391068865742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45982.391068865742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45982.391068865742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45982.391068865742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45982.391068865742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45982.391068865742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45982.391068865742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45982.391068865742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45982.391068865742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45982.391068865742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45982.391068865742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45982.391068865742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45982.391068865742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45982.391068865742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45982.391068865742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45982.391068865742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45982.391068865742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45982.391068865742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45982.391068865742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45982.391068865742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45982.391068865742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45982.391068865742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45982.391068865742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45982.391068865742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45982.391068865742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45982.391068865742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45982.391068865742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45982.391068865742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45982.391068865742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45982.391068865742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45982.391068865742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45982.391068865742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45982.391068865742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45982.391068865742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45982.391068865742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45982.391068865742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45982.391068865742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45982.391068865742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45982.391068865742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45982.391068865742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45982.391068865742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45982.391068865742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45982.391068865742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45982.391068865742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45982.391068865742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45982.391068865742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45982.391068865742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45982.391068865742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45982.391068865742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45982.391068865742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45982.391068865742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45982.391068865742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45982.391068865742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45982.391068865742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45982.391068865742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45982.391068865742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45982.391068865742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45982.391068865742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45982.391068865742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45982.391068865742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45982.391068865742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45982.391068865742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45982.391068865742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45982.391068865742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45982.391068865742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45982.391068865742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45982.391068865742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45982.391068865742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45982.391068865742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45982.391068865742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45982.391068865742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45982.391068865742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45982.391068865742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45982.391068865742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45982.391068865742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45982.391068865742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45982.391068865742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45982.391068865742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45982.391068865742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45982.391068865742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45982.391068865742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45982.391068865742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45982.391068865742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45982.391068865742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45982.391068865742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45982.391068865742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45982.391068865742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45982.391068865742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45982.391068865742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45982.391068865742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45982.391068865742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45982.391068865742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45982.391068865742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45982.391068865742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45982.391068865742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45982.391068865742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45982.391068865742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45982.391068865742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45982.391068865742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45982.391068865742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45982.391068865742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45982.391068865742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45982.391068865742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45982.391068865742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45982.391068865742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45982.391068865742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45982.391068865742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45982.391068865742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45982.391068865742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45982.391068865742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45982.391068865742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45982.391068865742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45982.391068865742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45982.391068865742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45982.391068865742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45982.391068865742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45982.391068865742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45982.391068865742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45982.391068865742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45982.391068865742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45982.391068865742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45982.391068865742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45982.391068865742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45982.391068865742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45982.391068865742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45982.391068865742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45982.391068865742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45982.391068865742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45982.391068865742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45982.391068865742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45982.391068865742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45982.391068865742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45982.391068865742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45982.391068865742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45982.391068865742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45982.391068865742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45982.391068865742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45982.391068865742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45982.391068865742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45982.391068865742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45982.391068865742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45982.391068865742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45982.391068865742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45982.391068865742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45982.391068865742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45982.391068865742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45982.391068865742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45982.391068865742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45982.391068865742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45982.391068865742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45982.391068865742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45982.391068865742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45982.391068865742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45982.391068865742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45982.391068865742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45982.391068865742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45982.391068865742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45982.391068865742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45982.391068865742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45982.391068865742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45982.391068865742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45982.391068865742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45982.391068865742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45982.391068865742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45982.391068865742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45982.391068865742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45982.391068865742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45982.391068865742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45982.391068865742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45982.391068865742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45982.391068865742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45982.391068865742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45982.391068865742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45982.391068865742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45982.391068865742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45982.391068865742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45982.391068865742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45982.391068865742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45982.391068865742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45982.391068865742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45982.391068865742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45982.391068865742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45982.391068865742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45982.391068865742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45982.391068865742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45982.391068865742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45982.391068865742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45982.391068865742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45982.391068865742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45982.391068865742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45982.391068865742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45982.391068865742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45982.391068865742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45982.391068865742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45982.391068865742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45982.391068865742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45982.391068865742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45982.391068865742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45982.391068865742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45982.391068865742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45982.391068865742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45982.391068865742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45982.391068865742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45982.391068865742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45982.391068865742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45982.391068865742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45982.391068865742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45982.391068865742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45982.391068865742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45982.391068865742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45982.391068865742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45982.391068865742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45982.391068865742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45982.391068865742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45982.391068865742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45982.391068865742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45982.391068865742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45982.391068865742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45982.391068865742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45982.391068865742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45982.391068865742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45982.391068865742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45982.391068865742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45982.391068865742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45982.391068865742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45982.391068865742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45982.391068865742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45982.391068865742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45982.391068865742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45982.391068865742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45982.391068865742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45982.391068865742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45982.391068865742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45982.391068865742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45982.391068865742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45982.391068865742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45982.391068865742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45982.391068865742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45982.391068865742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45982.391068865742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45982.391068865742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45982.391068865742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45982.391068865742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45982.391068865742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45982.391068865742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45982.391068865742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45982.391068865742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45982.391068865742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45982.391068865742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45982.391068865742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45982.391068865742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45982.391068865742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45982.391068865742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45982.391068865742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45982.391068865742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45982.391068865742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45982.391068865742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45982.391068865742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45982.391068865742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45982.391068865742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45982.391068865742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45982.391068865742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45982.391068865742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45982.391068865742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45982.391068865742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45982.391068865742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45982.391068865742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45982.391068865742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45982.391068865742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45982.391068865742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45982.391068865742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45982.391068865742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45982.391068865742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45982.391068865742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45982.391068865742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45982.391068865742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45982.391068865742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45982.391068865742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45982.391068865742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45982.391068865742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45982.391068865742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45982.391068865742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45982.391068865742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45982.391068865742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45982.391068865742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45982.391068865742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45982.391068865742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45982.391068865742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45982.391068865742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45982.391068865742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45982.391068865742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45982.391068865742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45982.391068865742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45982.391068865742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45982.391068865742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45982.391068865742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45982.391068865742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45982.391068865742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45982.391068865742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45982.391068865742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45982.391068865742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45982.391068865742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45982.391068865742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45982.391068865742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45982.391068865742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45982.391068865742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45982.391068865742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45982.391068865742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45982.391068865742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45982.391068865742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45982.391068865742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45982.391068865742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45982.391068865742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45982.391068865742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45982.391068865742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45982.391068865742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45982.391068865742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45982.391068865742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45982.391068865742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45982.391068865742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45982.391068865742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45982.391068865742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45982.391068865742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45982.391068865742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45982.391068865742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45982.391068865742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45982.391068865742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45982.391068865742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45982.391068865742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45982.391068865742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45982.391068865742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45982.391068865742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45982.391068865742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45982.391068865742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45982.391068865742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45982.391068865742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45982.391068865742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45982.391068865742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45982.391068865742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45982.391068865742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45982.391068865742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45982.391068865742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45982.391068865742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45982.391068865742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45982.391068865742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45982.391068865742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45982.391068865742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45982.391068865742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45982.391068865742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45982.391068865742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45982.391068865742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45982.391068865742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45982.391068865742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45982.391068865742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45982.391068865742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45982.391068865742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45982.391068865742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45982.391068865742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45982.391068865742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45982.391068865742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45982.391068865742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45982.391068865742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45982.391068865742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45982.391068865742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45982.391068865742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45982.391068865742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45982.391068865742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45982.391068865742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45982.391068865742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45982.391068865742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45982.391068865742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45982.391068865742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45982.391068865742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45982.391068865742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45982.391068865742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45982.391068865742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45982.391068865742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45982.391068865742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45982.391068865742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45982.391068865742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45982.391068865742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45982.391068865742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45982.391068865742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45982.391068865742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45982.391068865742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45982.391068865742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45982.391068865742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45982.391068865742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45982.391068865742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45982.391068865742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45982.391068865742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45982.391068865742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45982.391068865742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45982.391068865742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45982.391068865742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45982.391068865742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45982.391068865742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45982.391068865742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45982.391068865742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45982.391068865742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45982.391068865742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45982.391068865742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45982.391068865742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45982.391068865742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45982.391068865742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45982.391068865742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45982.391068865742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45982.391068865742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45982.391068865742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45982.391068865742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45982.391068865742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45982.391068865742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45982.391068865742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45982.391068865742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45982.391068865742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45982.391068865742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45982.391068865742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45982.391068865742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45982.391068865742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45982.391068865742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45982.391068865742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45982.391068865742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45982.391068865742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45982.391068865742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45982.391068865742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45982.391068865742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45982.391068865742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45982.391068865742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45982.391068865742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45982.391068865742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45982.391068865742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45982.391068865742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45982.391068865742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45982.391068865742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45982.391068865742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45982.391068865742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45982.391068865742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45982.391068865742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45982.391068865742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45982.391068865742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45982.391068865742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45982.391068865742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45982.391068865742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45982.391068865742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45982.391068865742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45982.391068865742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45982.391068865742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45982.391068865742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45982.391068865742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45982.391068865742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45982.391068865742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45982.391068865742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45982.391068865742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45982.391068865742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45982.391068865742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45982.391068865742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45982.391068865742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45982.391068865742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45982.391068865742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45982.391068865742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45982.391068865742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45982.391068865742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45982.391068865742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45982.391068865742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45982.391068865742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45982.391068865742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45982.391068865742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45982.391068865742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45982.391068865742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45982.391068865742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45982.391068865742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45982.391068865742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45982.391068865742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45982.391068865742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45982.391068865742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45982.391068865742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45982.391068865742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45982.391068865742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45982.391068865742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45982.391068865742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45982.391068865742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45982.391068865742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45982.391068865742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45982.391068865742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45982.391068865742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45982.391068865742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45982.391068865742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45982.391068865742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45982.391068865742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45982.391068865742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45982.391068865742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45982.391068865742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45982.391068865742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45982.391068865742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45982.391068865742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45982.391068865742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45982.391068865742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45982.391068865742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45982.391068865742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45982.391068865742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45982.391068865742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45982.391068865742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45982.391068865742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45982.391068865742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45982.391068865742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45982.391068865742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45982.391068865742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45982.391068865742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45982.391068865742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45982.391068865742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45982.391068865742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45982.391068865742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45982.391068865742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45982.391068865742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45982.391068865742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45982.391068865742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45982.391068865742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45982.391068865742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45982.391068865742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45982.391068865742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45982.391068865742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45982.391068865742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45982.391068865742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45982.391068865742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45982.391068865742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45982.391068865742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45982.391068865742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45982.391068865742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45982.391068865742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45982.391068865742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45982.391068865742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45982.391068865742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45982.391068865742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45982.391068865742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45982.391068865742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45982.391068865742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45982.391068865742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45982.391068865742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45982.391068865742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45982.391068865742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45982.391068865742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45982.391068865742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45982.391068865742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45982.391068865742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45982.391068865742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45982.391068865742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45982.391068865742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45982.391068865742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45982.391068865742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45982.391068865742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45982.391068865742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45982.391068865742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45982.391068865742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45982.391068865742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45982.391068865742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45982.391068865742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45982.391068865742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45982.391068865742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45982.391068865742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45982.391068865742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45982.391068865742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45982.391068865742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45982.391068865742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45982.391068865742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45982.391068865742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45982.391068865742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45982.391068865742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45982.391068865742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45982.391068865742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45982.391068865742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45982.391068865742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45982.391068865742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45982.391068865742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45982.391068865742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45982.391068865742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45982.391068865742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45982.391068865742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45982.391068865742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45982.391068865742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45982.391068865742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45982.391068865742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45982.391068865742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45982.391068865742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45982.391068865742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45982.391068865742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45982.391068865742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45982.391068865742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45982.391068865742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45982.391068865742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45982.391068865742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45982.391068865742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45982.391068865742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45982.391068865742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45982.391068865742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45982.391068865742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45982.391068865742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45982.391068865742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45982.391068865742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45982.391068865742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45982.391068865742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45982.391068865742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45982.391068865742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45982.391068865742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45982.391068865742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45982.391068865742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45982.391068865742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45982.391068865742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45982.391068865742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45982.391068865742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45982.391068865742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45982.391068865742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45982.391068865742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45982.391068865742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45982.391068865742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45982.391068865742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45982.391068865742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45982.391068865742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45982.391068865742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45982.391068865742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45982.391068865742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45982.391068865742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45982.391068865742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45982.391068865742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45982.391068865742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45982.391068865742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45982.391068865742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45982.391068865742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45982.391068865742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45982.391068865742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45982.391068865742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45982.391068865742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45982.391068865742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45982.391068865742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45982.391068865742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45982.391068865742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45982.391068865742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45982.391068865742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45982.391068865742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45982.391068865742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45982.391068865742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45982.391068865742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45982.391068865742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45982.391068865742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45982.391068865742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45982.391068865742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45982.391068865742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45982.391068865742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45982.391068865742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45982.391068865742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45982.391068865742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45982.391068865742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45982.391068865742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45982.391068865742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45982.391068865742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45982.391068865742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45982.391068865742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45982.391068865742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45982.391068865742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45982.391068865742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45982.391068865742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45982.391068865742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45982.391068865742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45982.391068865742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45982.391068865742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45982.391068865742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45982.391068865742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45982.391068865742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45982.391068865742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45982.391068865742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45982.391068865742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45982.391068865742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45982.391068865742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45982.391068865742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45982.391068865742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45982.391068865742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45982.391068865742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45982.391068865742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45982.391068865742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45982.391068865742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45982.391068865742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45982.391068865742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45982.391068865742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45982.391068865742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45982.391068865742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45982.391068865742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45982.391068865742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45982.391068865742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45982.391068865742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45982.391068865742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45982.391068865742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45982.391068865742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45982.391068865742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45982.391068865742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45982.391068865742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45982.391068865742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45982.391068865742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45982.391068865742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45982.391068865742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45982.391068865742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45982.391068865742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45982.391068865742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45982.391068865742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45982.391068865742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45982.391068865742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45982.391068865742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45982.391068865742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45982.391068865742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45982.391068865742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45982.391068865742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45982.391068865742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45982.391068865742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45982.391068865742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45982.391068865742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45982.391068865742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45982.391068865742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45982.391068865742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45982.391068865742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45982.391068865742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45982.391068865742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45982.391068865742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45982.391068865742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45982.391068865742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45982.391068865742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45982.391068865742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45982.391068865742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45982.391068865742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45982.391068865742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45982.391068865742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45982.391068865742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45982.391068865742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45982.391068865742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45982.391068865742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45982.391068865742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45982.391068865742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45982.391068865742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45982.391068865742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45982.391068865742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45982.391068865742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45982.391068865742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45982.391068865742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45982.391068865742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45982.391068865742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45982.391068865742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45982.391068865742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45982.391068865742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45982.391068865742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45982.391068865742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45982.391068865742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45982.391068865742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45982.391068865742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45982.391068865742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45982.391068865742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45982.391068865742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45982.391068865742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45982.391068865742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45982.391068865742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45982.391068865742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45982.391068865742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45982.391068865742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45982.391068865742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45982.391068865742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45982.391068865742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45982.391068865742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45982.391068865742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45982.391068865742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45982.391068865742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45982.391068865742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45982.391068865742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45982.391068865742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45982.391068865742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45982.391068865742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45982.391068865742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45982.391068865742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45982.391068865742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45982.391068865742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45982.391068865742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45982.391068865742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45982.391068865742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45982.391068865742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45982.391068865742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45982.391068865742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45982.391068865742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45982.391068865742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45982.391068865742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45982.391068865742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45982.391068865742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45982.391068865742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45982.391068865742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45982.391068865742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45982.391068865742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45982.391068865742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45982.391068865742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45982.391068865742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45982.391068865742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45982.391068865742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45982.391068865742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45982.391068865742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45982.391068865742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45982.391068865742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45982.391068865742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45982.391068865742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45982.391068865742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45982.391068865742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45982.391068865742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45982.391068865742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45982.391068865742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45982.391068865742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45982.391068865742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45982.391068865742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45982.391068865742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45982.391068865742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45982.391068865742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45982.391068865742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45982.391068865742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45982.391068865742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45982.391068865742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45982.391068865742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45982.391068865742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45982.391068865742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45982.391068865742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45982.391068865742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45982.391068865742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45982.391068865742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45982.391068865742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45982.391068865742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45982.391068865742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45982.391068865742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45982.391068865742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45982.391068865742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45982.391068865742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45982.391068865742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45982.391068865742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45982.391068865742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45982.391068865742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45982.391068865742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45982.391068865742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45982.391068865742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45982.391068865742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45982.391068865742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45982.391068865742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45982.391068865742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45982.391068865742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45982.391068865742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45982.391068865742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45982.391068865742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45982.391068865742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45982.391068865742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45982.391068865742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45982.391068865742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45982.391068865742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45982.391068865742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45982.391068865742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278.91035127314535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45982.391068634257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45982.391068634257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45982.391068634257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45982.391068634257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45982.391068634257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45982.391068634257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45982.391068634257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45982.391068634257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45982.391068634257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45982.391068634257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45982.391068634257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45982.391068634257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45982.391068634257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45982.391068634257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45982.391068634257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45982.391068865742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45982.391068865742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45982.391068865742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45982.391068865742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45982.391068865742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45982.391068865742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45982.391068865742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45982.391068865742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45982.391068865742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45982.391068865742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45982.391068865742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45982.391068865742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45982.391068865742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45982.391068865742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45982.391068865742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45982.391068865742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45982.391068865742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45982.391068865742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45982.391068865742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45982.391068865742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45982.391068865742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45982.391068865742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45982.391068865742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45982.391068865742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45982.391068865742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45982.391068865742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45982.391068865742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45982.391068865742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45982.391068865742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45982.391068865742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45982.391068865742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45982.391068865742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45982.391068865742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45982.391068865742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45982.391068865742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45982.391068865742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45982.391068865742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45982.391068865742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45982.391068865742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45982.391068865742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45982.391068865742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45982.391068865742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45982.391068865742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45982.391068865742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45982.391068865742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45982.391068865742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45982.391068865742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45982.391068865742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45982.391068865742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45982.391068865742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45982.391068865742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45982.391068865742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45982.391068865742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45982.391068865742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45982.391068865742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45982.391068865742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45982.391068865742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45982.391068865742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45982.391068865742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45982.391068865742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45982.391068865742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45982.391068865742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45982.391068865742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45982.391068865742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45982.391068865742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45982.391068865742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45982.391068865742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45982.391068865742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45982.391068865742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45982.391068865742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45982.391068865742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45982.391068865742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45982.391068865742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45982.391068865742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45982.391068865742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45982.391068865742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45982.391068865742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45982.391068865742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45982.391068865742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45982.391068865742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45982.391068865742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45982.391068865742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45982.391068865742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45982.391068865742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45982.391068865742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45982.391068865742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45982.391068865742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45982.391068865742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45982.391068865742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45982.391068865742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45982.391068865742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45982.391068865742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45982.391068865742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45982.391068865742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45982.391068865742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45982.391068865742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45982.391068865742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45982.391068865742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45982.391068865742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45982.391068865742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45982.391068865742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45982.391068865742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45982.391068865742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45982.391068865742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45982.391068865742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45982.391068865742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45982.391068865742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45982.391068865742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45982.391068865742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45982.391068865742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45982.391068865742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45982.391068865742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45982.391068865742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45982.391068865742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45982.391068865742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45982.391068865742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45982.391068865742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45982.391068865742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45982.391068865742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45982.391068865742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45982.391068865742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45982.391068865742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45982.391068865742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45982.391068865742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45982.391068865742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45982.391068865742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45982.391068865742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45982.391068865742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45982.391068865742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45982.391068865742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45982.391068865742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45982.391068865742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45982.391068865742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45982.391068865742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45982.391068865742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45982.391068865742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45982.391068865742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45982.391068865742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45982.391068865742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45982.391068865742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45982.391068865742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45982.391068865742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45982.391068865742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45982.391068865742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45982.391068865742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45982.391068865742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45982.391068865742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45982.391068865742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45982.391068865742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45982.391068865742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45982.391068865742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45982.391068865742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45982.391068865742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45982.391068865742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45982.391068865742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45982.391068865742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45982.391068865742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45982.391068865742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45982.391068865742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45982.391068865742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45982.391068865742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45982.391068865742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45982.391068865742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45982.391068865742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45982.391068865742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45982.391068865742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45982.391068865742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45982.391068865742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45982.391068865742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45982.391068865742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45982.391068865742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45982.391068865742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45982.391068865742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45982.391068865742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45982.391068865742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45982.391068865742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45982.391068865742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45982.391068865742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45982.391068865742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45982.391068865742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45982.391068865742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45982.391068865742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45982.391068865742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45982.391068865742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45982.391068865742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45982.391068865742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45982.391068865742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45982.391068865742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45982.391068865742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45982.391068865742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45982.391068865742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45982.391068865742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45982.391068865742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45982.391068865742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45982.391068865742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45982.391068865742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45982.391068865742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45982.391068865742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45982.391068865742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45982.391068865742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45982.391068865742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45982.391068865742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45982.391068865742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45982.391068865742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45982.391068865742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45982.391068865742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45982.391068865742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45982.391068865742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45982.391068865742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45982.391068865742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45982.391068865742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45982.391068865742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45982.391068865742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45982.391068865742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45982.391068865742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45982.391068865742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45982.391068865742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45982.391068865742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45982.391068865742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45982.391068865742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45982.391068865742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45982.391068865742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45982.391068865742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45982.391068865742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45982.391068865742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45982.391068865742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45982.391068865742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45982.391068865742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45982.391068865742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45982.391068865742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45982.391068865742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45982.391068865742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45982.391068865742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45982.391068865742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45982.391068865742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45982.391068865742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45982.391068865742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45982.391068865742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45982.391068865742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45982.391068865742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45982.391068865742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45982.391068865742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45982.391068865742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45982.391068865742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45982.391068865742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45982.391068865742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45982.391068865742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45982.391068865742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45982.391068865742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45982.391068865742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45982.391068865742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45982.391068865742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45982.391068865742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45982.391068865742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45982.391068865742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45982.391068865742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45982.391068865742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45982.391068865742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45982.391068865742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45982.391068865742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45982.391068865742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45982.391068865742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45982.391068865742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45982.391068865742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45982.391068865742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45982.391068865742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45982.391068865742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45982.391068865742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45982.391068865742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45982.391068865742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45982.391068865742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45982.391068865742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45982.391068865742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45982.391068865742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45982.391068865742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45982.391068865742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45982.391068865742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45982.391068865742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45982.391068865742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45982.391068865742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45982.391068865742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45982.391068865742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45982.391068865742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45982.391068865742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45982.391068865742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45982.391068865742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45982.391068865742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45982.391068865742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45982.391068865742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45982.391068865742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45982.391068865742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45982.391068865742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45982.391068865742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45982.391068865742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45982.391068865742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45982.391068865742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45982.391068865742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45982.391068865742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45982.391068865742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45982.391068865742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45982.391068865742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45982.391068865742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45982.391068865742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45982.391068865742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45982.391068865742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45982.391068865742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45982.391068865742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45982.391068865742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45982.391068865742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45982.391068865742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45982.391068865742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45982.391068865742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45982.391068865742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45982.391068865742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45982.391068865742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45982.391068865742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45982.391068865742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45982.391068865742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45982.391068865742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45982.391068865742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45982.391068865742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45982.391068865742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45982.391068865742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45982.391068865742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45982.391068865742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45982.391068865742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45982.391068865742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45982.391068865742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45982.391068865742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45982.391068865742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45982.391068865742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45982.391068865742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45982.391068865742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45982.391068865742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45982.391068865742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45982.391068865742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45982.391068865742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45982.391068865742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45982.391068865742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45982.391068865742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45982.391068865742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45982.391068865742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45982.391068865742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45982.391068865742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45982.391068865742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45982.391068865742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45982.391068865742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45982.391068865742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45982.391068865742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45982.391068865742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45982.391068865742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45982.391068865742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45982.391068865742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45982.391068865742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45982.391068865742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45982.391068865742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45982.391068865742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45982.391068865742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45982.391068865742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45982.391068865742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45982.391068865742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45982.391068865742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45982.391068865742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45982.391068865742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45982.391068865742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45982.391068865742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45982.391068865742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45982.391068865742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45982.391068865742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45982.391068865742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45982.391068865742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45982.391068865742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45982.391068865742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45982.391068865742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45982.391068865742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45982.391068865742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45982.391068865742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45982.391068865742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45982.391068865742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45982.391068865742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45982.391068865742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45982.391068865742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45982.391068865742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45982.391068865742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45982.391068865742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45982.391068865742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45982.391068865742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45982.391068865742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45982.391068865742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45982.391068865742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45982.391068865742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45982.391068865742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45982.391068865742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45982.391068865742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45982.391068865742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45982.391068865742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45982.391068865742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45982.391068865742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45982.391068865742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45982.391068865742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45982.391068865742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45982.391068865742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45982.391068865742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45982.391068865742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45982.391068865742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45982.391068865742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45982.391068865742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45982.391068865742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45982.391068865742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45982.391068865742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45982.391068865742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45982.391068865742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45982.391068865742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45982.391068865742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45982.391068865742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45982.391068865742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45982.391068865742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45982.391068865742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45982.391068865742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45982.391068865742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45982.391068865742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45982.391068865742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45982.391068865742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45982.391068865742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45982.391068865742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45982.391068865742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45982.391068865742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45982.391068865742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45982.391068865742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45982.391068865742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45982.391068865742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45982.391068865742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45982.391068865742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45982.391068865742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45982.391068865742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45982.391068865742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45982.391068865742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45982.391068865742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45982.391068865742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45982.391068865742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45982.391068865742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45982.391068865742</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90.559008680553234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56.202191550924908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33.72995775462914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4.8762653935191338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1.0177700231433846</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45982.391068634257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45982.391068634257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45982.391068634257</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45982.391068634257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45982.391068634257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45982.391068634257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45982.391068634257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45982.391068634257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45982.391068634257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45982.391068634257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45982.391068634257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45982.391068634257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45982.391068634257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45982.391068634257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45982.391068634257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45982.391068634257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45982.391068634257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45982.391068634257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45982.391068634257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45982.391068634257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45982.391068634257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45982.391068634257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45982.391068634257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45982.391068634257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45982.391068634257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45982.391068634257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45982.391068634257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45982.391068634257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45982.391068634257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45982.391068634257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45982.391068634257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45982.391068634257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45982.391068634257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45982.391068634257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45982.391068634257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45982.391068634257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45982.391068634257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45982.391068634257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45982.391068634257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45982.391068634257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45982.391068634257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45982.391068634257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45982.391068634257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45982.391068634257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45982.391068634257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45982.391068634257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45982.391068634257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45982.391068634257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45982.391068634257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45982.391068634257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45982.391068634257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45982.391068634257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45982.391068634257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45982.391068634257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45982.391068634257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45982.391068634257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45982.391068634257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45982.391068634257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45982.391068634257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45982.391068634257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45982.391068634257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45982.391068634257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45982.391068634257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45982.391068634257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45982.391068634257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45982.391068634257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45982.391068634257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45982.391068634257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45982.391068634257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45982.391068634257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45982.391068634257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45982.391068634257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45982.391068634257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45982.391068634257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45982.391068634257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45982.391068634257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45982.391068634257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45982.391068634257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45982.391068634257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45982.391068634257</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45982.391068634257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45982.391068634257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45982.391068634257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45982.391068634257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45982.391068634257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45982.391068634257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45982.391068634257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45982.391068634257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45982.391068634257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45982.391068634257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45982.391068634257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45982.391068634257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45982.391068634257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45982.391068634257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45982.391068634257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45982.391068634257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45982.391068634257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45982.391068634257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45982.391068634257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45982.391068634257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45982.391068634257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45982.391068634257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45982.391068634257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45982.391068634257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45982.391068634257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45982.391068634257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45982.391068634257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45982.391068634257</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28361</v>
      </c>
      <c r="E2" s="109" t="s">
        <v>39021</v>
      </c>
      <c r="F2" s="121"/>
      <c r="G2" s="104">
        <f t="shared" ref="G2:G35" ca="1" si="0">IFERROR(NOW()-F2,"-")</f>
        <v>45982.391068865742</v>
      </c>
      <c r="H2" s="121">
        <v>45982.321527777778</v>
      </c>
      <c r="I2" s="119" t="str">
        <f>IFERROR(VLOOKUP(D2,DB!A:F,6,0),"")</f>
        <v>SCECO</v>
      </c>
      <c r="J2" s="119" t="str">
        <f>IFERROR(VLOOKUP(D2,DB!A:G,7,0),"")</f>
        <v>Vandalized</v>
      </c>
      <c r="K2" s="122" t="s">
        <v>39119</v>
      </c>
      <c r="L2" s="123" t="str">
        <f>IFERROR(VLOOKUP(D2,DB!A:I,9,0),"")</f>
        <v>Latis</v>
      </c>
    </row>
    <row r="3" spans="1:16382" ht="31.5" customHeight="1">
      <c r="A3" s="118" t="s">
        <v>39120</v>
      </c>
      <c r="B3" s="119" t="str">
        <f>IFERROR(VLOOKUP(D3,DB!A:K,11,0),"")</f>
        <v>R6</v>
      </c>
      <c r="C3" s="120">
        <v>1</v>
      </c>
      <c r="D3" s="119" t="s">
        <v>29090</v>
      </c>
      <c r="E3" s="109" t="s">
        <v>39021</v>
      </c>
      <c r="F3" s="121">
        <v>45982.349189814813</v>
      </c>
      <c r="G3" s="104">
        <f t="shared" ca="1" si="0"/>
        <v>4.1879050928400829E-2</v>
      </c>
      <c r="H3" s="121">
        <v>45982.349143518521</v>
      </c>
      <c r="I3" s="119" t="str">
        <f>IFERROR(VLOOKUP(D3,DB!A:F,6,0),"")</f>
        <v>Generator-DG</v>
      </c>
      <c r="J3" s="119" t="str">
        <f>IFERROR(VLOOKUP(D3,DB!A:G,7,0),"")</f>
        <v>Vandalized</v>
      </c>
      <c r="K3" s="122" t="s">
        <v>39121</v>
      </c>
      <c r="L3" s="123" t="str">
        <f>IFERROR(VLOOKUP(D3,DB!A:I,9,0),"")</f>
        <v>Latis</v>
      </c>
    </row>
    <row r="4" spans="1:16382" ht="31.5" customHeight="1">
      <c r="A4" s="118"/>
      <c r="B4" s="119" t="str">
        <f>IFERROR(VLOOKUP(D4,DB!A:K,11,0),"")</f>
        <v/>
      </c>
      <c r="C4" s="120"/>
      <c r="D4" s="119"/>
      <c r="E4" s="109"/>
      <c r="F4" s="121"/>
      <c r="G4" s="104">
        <f t="shared" ca="1" si="0"/>
        <v>45982.391068865742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45982.391068865742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45982.391068865742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45982.391068865742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45982.391068865742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45982.391068865742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45982.391068865742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45982.391068865742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45982.391068865742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45982.391068865742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45982.391068865742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45982.391068865742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45982.391068865742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45982.391068865742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45982.391068865742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45982.391068865742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45982.391068865742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45982.391068865742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45982.391068865742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45982.391068865742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45982.391068865742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45982.391068865742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45982.391068865742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45982.391068865742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45982.391068865742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45982.391068865742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45982.391068865742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45982.391068865742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45982.391068865742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45982.391068865742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45982.391068865742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45982.391068865742</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2025-11-21T06:25:06Z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