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54" documentId="120_S{2AC9BD13-BADA-5192-A53E-5A8FF88502F6}" xr6:coauthVersionLast="47" xr6:coauthVersionMax="47" xr10:uidLastSave="{6B84FF38-24D5-45A0-BFB5-65DB950D7B0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<sst xmlns="http://schemas.openxmlformats.org/spreadsheetml/2006/main" count="180280" uniqueCount="39122">
  <si>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</si>
  <si>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</si>
  <si>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</si>
  <si>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</si>
  <si>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</si>
  <si>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</si>
  <si>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</si>
  <si>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</si>
  <si>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</si>
  <si>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</si>
  <si>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</si>
  <si>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</si>
  <si>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</si>
  <si>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</si>
  <si>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</si>
  <si>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</si>
  <si>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</si>
  <si>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</si>
  <si>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</si>
  <si>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</si>
  <si>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</si>
  <si>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</si>
  <si>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</si>
  <si>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</si>
  <si>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</si>
  <si>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</si>
  <si>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</si>
  <si>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</si>
  <si>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</si>
  <si>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</si>
  <si>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</si>
  <si>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</si>
  <si>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</si>
  <si>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</si>
  <si>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</si>
  <si>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</si>
  <si>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</si>
  <si>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</si>
  <si>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</si>
  <si>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</si>
  <si>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</si>
  <si>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</si>
  <si>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</si>
  <si>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</si>
  <si>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</si>
  <si>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</si>
  <si>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</si>
  <si>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</si>
  <si>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</si>
  <si>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</si>
  <si>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</si>
  <si>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</si>
  <si>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</si>
  <si>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</si>
  <si>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</si>
  <si>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</si>
  <si>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</si>
  <si>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</si>
  <si>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</si>
  <si>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</si>
  <si>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</si>
  <si>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</si>
  <si>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</si>
  <si>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</si>
  <si>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</si>
  <si>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</si>
  <si>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</si>
  <si>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</si>
  <si>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</si>
  <si>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</si>
  <si>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</si>
  <si>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</si>
  <si>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</si>
  <si>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</si>
  <si>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</si>
  <si>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</si>
  <si>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</si>
  <si>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</si>
  <si>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</si>
  <si>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</si>
  <si>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</si>
  <si>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</si>
  <si>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</si>
  <si>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</si>
  <si>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</si>
  <si>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</si>
  <si>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</si>
  <si>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</si>
  <si>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</si>
  <si>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</si>
  <si>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</si>
  <si>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</si>
  <si>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</si>
  <si>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</si>
  <si>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</si>
  <si>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</si>
  <si>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</si>
  <si>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</si>
  <si>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</si>
  <si>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</si>
  <si>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</si>
  <si>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</si>
  <si>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</si>
  <si>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</si>
  <si>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</si>
  <si>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</si>
  <si>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</si>
  <si>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</si>
  <si>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</si>
  <si>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</si>
  <si>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</si>
  <si>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</si>
  <si>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</si>
  <si>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</si>
  <si>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</si>
  <si>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</si>
  <si>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</si>
  <si>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</si>
  <si>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</si>
  <si>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</si>
  <si>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</si>
  <si>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</si>
  <si>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</si>
  <si>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</si>
  <si>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</si>
  <si>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</si>
  <si>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</si>
  <si>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</si>
  <si>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</si>
  <si>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</si>
  <si>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</si>
  <si>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</si>
  <si>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</si>
  <si>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</si>
  <si>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</si>
  <si>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</si>
  <si>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</si>
  <si>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</si>
  <si>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</si>
  <si>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</si>
  <si>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</si>
  <si>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</si>
  <si>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</si>
  <si>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</si>
  <si>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</si>
  <si>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</si>
  <si>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</si>
  <si>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</si>
  <si>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</si>
  <si>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</si>
  <si>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</si>
  <si>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</si>
  <si>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</si>
  <si>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</si>
  <si>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</si>
  <si>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</si>
  <si>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</si>
  <si>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</si>
  <si>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</si>
  <si>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</si>
  <si>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</si>
  <si>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</si>
  <si>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</si>
  <si>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</si>
  <si>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</si>
  <si>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</si>
  <si>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</si>
  <si>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</si>
  <si>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</si>
  <si>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</si>
  <si>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</si>
  <si>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</si>
  <si>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</si>
  <si>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</si>
  <si>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</si>
  <si>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</si>
  <si>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</si>
  <si>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</si>
  <si>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</si>
  <si>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</si>
  <si>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</si>
  <si>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</si>
  <si>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</si>
  <si>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</si>
  <si>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</si>
  <si>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</si>
  <si>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</si>
  <si>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</si>
  <si>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</si>
  <si>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</si>
  <si>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</si>
  <si>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</si>
  <si>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</si>
  <si>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</si>
  <si>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</si>
  <si>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</si>
  <si>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</si>
  <si>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</si>
  <si>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</si>
  <si>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</si>
  <si>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</si>
  <si>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</si>
  <si>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</si>
  <si>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</si>
  <si>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</si>
  <si>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</si>
  <si>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</si>
  <si>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</si>
  <si>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</si>
  <si>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</si>
  <si>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</si>
  <si>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</si>
  <si>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</si>
  <si>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</si>
  <si>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</si>
  <si>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</si>
  <si>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</si>
  <si>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</si>
  <si>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</si>
  <si>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</si>
  <si>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</si>
  <si>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</si>
  <si>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</si>
  <si>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</si>
  <si>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</si>
  <si>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</si>
  <si>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</si>
  <si>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</si>
  <si>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</si>
  <si>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</si>
  <si>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</si>
  <si>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</si>
  <si>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</si>
  <si>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</si>
  <si>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</si>
  <si>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</si>
  <si>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</si>
  <si>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</si>
  <si>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</si>
  <si>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</si>
  <si>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</si>
  <si>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</si>
  <si>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</si>
  <si>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</si>
  <si>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</si>
  <si>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</si>
  <si>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</si>
  <si>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</si>
  <si>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</si>
  <si>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</si>
  <si>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</si>
  <si>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</si>
  <si>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</si>
  <si>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</si>
  <si>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</si>
  <si>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</si>
  <si>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</si>
  <si>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</si>
  <si>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</si>
  <si>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</si>
  <si>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</si>
  <si>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</si>
  <si>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</si>
  <si>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</si>
  <si>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</si>
  <si>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</si>
  <si>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</si>
  <si>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</si>
  <si>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</si>
  <si>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</si>
  <si>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</si>
  <si>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</si>
  <si>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</si>
  <si>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</si>
  <si>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</si>
  <si>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</si>
  <si>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</si>
  <si>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</si>
  <si>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</si>
  <si>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</si>
  <si>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</si>
  <si>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</si>
  <si>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</si>
  <si>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</si>
  <si>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</si>
  <si>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</si>
  <si>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</si>
  <si>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</si>
  <si>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</si>
  <si>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</si>
  <si>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</si>
  <si>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</si>
  <si>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</si>
  <si>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</si>
  <si>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</si>
  <si>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</si>
  <si>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</si>
  <si>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</si>
  <si>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</si>
  <si>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</si>
  <si>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</si>
  <si>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</si>
  <si>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</si>
  <si>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</si>
  <si>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</si>
  <si>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</si>
  <si>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</si>
  <si>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</si>
  <si>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</si>
  <si>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</si>
  <si>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</si>
  <si>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</si>
  <si>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</si>
  <si>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</si>
  <si>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</si>
  <si>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</si>
  <si>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</si>
  <si>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</si>
  <si>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</si>
  <si>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</si>
  <si>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</si>
  <si>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</si>
  <si>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</si>
  <si>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</si>
  <si>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</si>
  <si>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</si>
  <si>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</si>
  <si>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</si>
  <si>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</si>
  <si>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</si>
  <si>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</si>
  <si>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</si>
  <si>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</si>
  <si>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</si>
  <si>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</si>
  <si>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</si>
  <si>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</si>
  <si>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</si>
  <si>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</si>
  <si>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</si>
  <si>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</si>
  <si>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</si>
  <si>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</si>
  <si>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</si>
  <si>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</si>
  <si>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</si>
  <si>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</si>
  <si>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</si>
  <si>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</si>
  <si>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</si>
  <si>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</si>
  <si>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</si>
  <si>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</si>
  <si>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</si>
  <si>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</si>
  <si>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</si>
  <si>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</si>
  <si>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</si>
  <si>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</si>
  <si>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</si>
  <si>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</si>
  <si>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</si>
  <si>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</si>
  <si>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</si>
  <si>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</si>
  <si>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</si>
  <si>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</si>
  <si>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</si>
  <si>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</si>
  <si>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</si>
  <si>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</si>
  <si>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</si>
  <si>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</si>
  <si>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</si>
  <si>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</si>
  <si>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</si>
  <si>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</si>
  <si>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</si>
  <si>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</si>
  <si>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</si>
  <si>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</si>
  <si>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</si>
  <si>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</si>
  <si>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</si>
  <si>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</si>
  <si>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</si>
  <si>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</si>
  <si>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</si>
  <si>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</si>
  <si>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</si>
  <si>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</si>
  <si>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</si>
  <si>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</si>
  <si>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</si>
  <si>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</si>
  <si>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</si>
  <si>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</si>
  <si>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</si>
  <si>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</si>
  <si>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</si>
  <si>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</si>
  <si>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</si>
  <si>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</si>
  <si>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</si>
  <si>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</si>
  <si>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</si>
  <si>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</si>
  <si>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</si>
  <si>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</si>
  <si>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</si>
  <si>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</si>
  <si>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</si>
  <si>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</si>
  <si>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</si>
  <si>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</si>
  <si>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</si>
  <si>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</si>
  <si>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</si>
  <si>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</si>
  <si>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</si>
  <si>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</si>
  <si>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</si>
  <si>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</si>
  <si>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</si>
  <si>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</si>
  <si>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</si>
  <si>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</si>
  <si>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</si>
  <si>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</si>
  <si>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</si>
  <si>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</si>
  <si>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</si>
  <si>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</si>
  <si>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</si>
  <si>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</si>
  <si>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</si>
  <si>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</si>
  <si>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</si>
  <si>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</si>
  <si>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</si>
  <si>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</si>
  <si>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</si>
  <si>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</si>
  <si>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</si>
  <si>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</si>
  <si>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</si>
  <si>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</si>
  <si>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</si>
  <si>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</si>
  <si>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</si>
  <si>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</si>
  <si>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</si>
  <si>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</si>
  <si>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</si>
  <si>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</si>
  <si>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</si>
  <si>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</si>
  <si>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</si>
  <si>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</si>
  <si>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</si>
  <si>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</si>
  <si>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</si>
  <si>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</si>
  <si>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</si>
  <si>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</si>
  <si>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</si>
  <si>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</si>
  <si>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</si>
  <si>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</si>
  <si>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</si>
  <si>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</si>
  <si>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</si>
  <si>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</si>
  <si>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</si>
  <si>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</si>
  <si>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</si>
  <si>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</si>
  <si>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</si>
  <si>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</si>
  <si>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</si>
  <si>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</si>
  <si>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</si>
  <si>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</si>
  <si>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</si>
  <si>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</si>
  <si>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</si>
  <si>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</si>
  <si>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</si>
  <si>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</si>
  <si>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</si>
  <si>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</si>
  <si>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</si>
  <si>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</si>
  <si>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</si>
  <si>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</si>
  <si>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</si>
  <si>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</si>
  <si>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</si>
  <si>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</si>
  <si>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</si>
  <si>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</si>
  <si>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</si>
  <si>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</si>
  <si>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</si>
  <si>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</si>
  <si>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</si>
  <si>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</si>
  <si>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</si>
  <si>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</si>
  <si>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</si>
  <si>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</si>
  <si>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</si>
  <si>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</si>
  <si>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</si>
  <si>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</si>
  <si>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</si>
  <si>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</si>
  <si>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</si>
  <si>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</si>
  <si>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</si>
  <si>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</si>
  <si>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</si>
  <si>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</si>
  <si>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</si>
  <si>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</si>
  <si>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</si>
  <si>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</si>
  <si>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</si>
  <si>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</si>
  <si>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</si>
  <si>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</si>
  <si>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</si>
  <si>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</si>
  <si>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</si>
  <si>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</si>
  <si>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</si>
  <si>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</si>
  <si>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</si>
  <si>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</si>
  <si>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</si>
  <si>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</si>
  <si>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</si>
  <si>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</si>
  <si>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</si>
  <si>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</si>
  <si>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</si>
  <si>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</si>
  <si>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</si>
  <si>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</si>
  <si>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</si>
  <si>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</si>
  <si>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</si>
  <si>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</si>
  <si>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</si>
  <si>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</si>
  <si>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</si>
  <si>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</si>
  <si>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</si>
  <si>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</si>
  <si>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</si>
  <si>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</si>
  <si>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</si>
  <si>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</si>
  <si>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</si>
  <si>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</si>
  <si>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</si>
  <si>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</si>
  <si>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</si>
  <si>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</si>
  <si>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</si>
  <si>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</si>
  <si>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</si>
  <si>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</si>
  <si>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</si>
  <si>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</si>
  <si>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</si>
  <si>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</si>
  <si>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</si>
  <si>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</si>
  <si>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</si>
  <si>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</si>
  <si>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</si>
  <si>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</si>
  <si>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</si>
  <si>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</si>
  <si>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</si>
  <si>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</si>
  <si>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</si>
  <si>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</si>
  <si>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</si>
  <si>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</si>
  <si>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</si>
  <si>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</si>
  <si>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</si>
  <si>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</si>
  <si>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</si>
  <si>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</si>
  <si>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</si>
  <si>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</si>
  <si>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</si>
  <si>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</si>
  <si>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</si>
  <si>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</si>
  <si>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</si>
  <si>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</si>
  <si>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</si>
  <si>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</si>
  <si>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</si>
  <si>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</si>
  <si>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</si>
  <si>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</si>
  <si>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</si>
  <si>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</si>
  <si>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</si>
  <si>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</si>
  <si>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</si>
  <si>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</si>
  <si>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</si>
  <si>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</si>
  <si>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</si>
  <si>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</si>
  <si>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</si>
  <si>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</si>
  <si>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</si>
  <si>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</si>
  <si>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</si>
  <si>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</si>
  <si>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</si>
  <si>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</si>
  <si>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</si>
  <si>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</si>
  <si>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</si>
  <si>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</si>
  <si>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</si>
  <si>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</si>
  <si>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</si>
  <si>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</si>
  <si>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</si>
  <si>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</si>
  <si>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</si>
  <si>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</si>
  <si>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</si>
  <si>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</si>
  <si>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</si>
  <si>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</si>
  <si>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</si>
  <si>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</si>
  <si>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</si>
  <si>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</si>
  <si>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</si>
  <si>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</si>
  <si>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</si>
  <si>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</si>
  <si>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</si>
  <si>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</si>
  <si>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</si>
  <si>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</si>
  <si>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</si>
  <si>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</si>
  <si>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</si>
  <si>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</si>
  <si>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</si>
  <si>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</si>
  <si>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</si>
  <si>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</si>
  <si>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</si>
  <si>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</si>
  <si>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</si>
  <si>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</si>
  <si>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</si>
  <si>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</si>
  <si>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</si>
  <si>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</si>
  <si>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</si>
  <si>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</si>
  <si>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</si>
  <si>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</si>
  <si>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</si>
  <si>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</si>
  <si>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</si>
  <si>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</si>
  <si>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</si>
  <si>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</si>
  <si>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</si>
  <si>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</si>
  <si>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</si>
  <si>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</si>
  <si>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</si>
  <si>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</si>
  <si>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</si>
  <si>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</si>
  <si>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</si>
  <si>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</si>
  <si>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</si>
  <si>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</si>
  <si>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</si>
  <si>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</si>
  <si>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</si>
  <si>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</si>
  <si>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</si>
  <si>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</si>
  <si>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</si>
  <si>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</si>
  <si>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</si>
  <si>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</si>
  <si>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</si>
  <si>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</si>
  <si>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</si>
  <si>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</si>
  <si>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</si>
  <si>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</si>
  <si>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</si>
  <si>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</si>
  <si>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</si>
  <si>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</si>
  <si>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</si>
  <si>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</si>
  <si>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</si>
  <si>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</si>
  <si>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</si>
  <si>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</si>
  <si>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</si>
  <si>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</si>
  <si>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</si>
  <si>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</si>
  <si>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</si>
  <si>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</si>
  <si>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</si>
  <si>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</si>
  <si>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</si>
  <si>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</si>
  <si>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</si>
  <si>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</si>
  <si>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</si>
  <si>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</si>
  <si>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</si>
  <si>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</si>
  <si>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</si>
  <si>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</si>
  <si>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</si>
  <si>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</si>
  <si>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</si>
  <si>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</si>
  <si>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</si>
  <si>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</si>
  <si>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</si>
  <si>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</si>
  <si>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</si>
  <si>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</si>
  <si>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</si>
  <si>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</si>
  <si>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</si>
  <si>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</si>
  <si>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</si>
  <si>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</si>
  <si>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</si>
  <si>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</si>
  <si>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</si>
  <si>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</si>
  <si>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</si>
  <si>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</si>
  <si>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</si>
  <si>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</si>
  <si>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</si>
  <si>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</si>
  <si>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</si>
  <si>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</si>
  <si>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</si>
  <si>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</si>
  <si>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</si>
  <si>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</si>
  <si>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</si>
  <si>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</si>
  <si>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</si>
  <si>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</si>
  <si>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</si>
  <si>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</si>
  <si>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</si>
  <si>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</si>
  <si>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</si>
  <si>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</si>
  <si>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</si>
  <si>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</si>
  <si>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</si>
  <si>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</si>
  <si>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</si>
  <si>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</si>
  <si>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</si>
  <si>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</si>
  <si>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</si>
  <si>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</si>
  <si>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</si>
  <si>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</si>
  <si>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</si>
  <si>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</si>
  <si>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</si>
  <si>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</si>
  <si>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</si>
  <si>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</si>
  <si>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</si>
  <si>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</si>
  <si>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</si>
  <si>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</si>
  <si>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</si>
  <si>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</si>
  <si>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</si>
  <si>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</si>
  <si>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</si>
  <si>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</si>
  <si>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</si>
  <si>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</si>
  <si>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</si>
  <si>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</si>
  <si>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</si>
  <si>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</si>
  <si>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</si>
  <si>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</si>
  <si>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</si>
  <si>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</si>
  <si>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</si>
  <si>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</si>
  <si>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</si>
  <si>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</si>
  <si>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</si>
  <si>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</si>
  <si>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</si>
  <si>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</si>
  <si>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</si>
  <si>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</si>
  <si>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</si>
  <si>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</si>
  <si>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</si>
  <si>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</si>
  <si>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</si>
  <si>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</si>
  <si>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</si>
  <si>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</si>
  <si>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</si>
  <si>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</si>
  <si>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</si>
  <si>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</si>
  <si>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</si>
  <si>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</si>
  <si>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</si>
  <si>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</si>
  <si>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</si>
  <si>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</si>
  <si>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</si>
  <si>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</si>
  <si>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</si>
  <si>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</si>
  <si>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</si>
  <si>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</si>
  <si>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</si>
  <si>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</si>
  <si>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</si>
  <si>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</si>
  <si>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</si>
  <si>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</si>
  <si>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</si>
  <si>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</si>
  <si>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</si>
  <si>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</si>
  <si>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</si>
  <si>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</si>
  <si>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</si>
  <si>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</si>
  <si>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</si>
  <si>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</si>
  <si>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</si>
  <si>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</si>
  <si>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</si>
  <si>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</si>
  <si>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</si>
  <si>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</si>
  <si>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</si>
  <si>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</si>
  <si>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</si>
  <si>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</si>
  <si>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</si>
  <si>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</si>
  <si>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</si>
  <si>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</si>
  <si>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</si>
  <si>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</si>
  <si>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</si>
  <si>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</si>
  <si>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</si>
  <si>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</si>
  <si>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</si>
  <si>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</si>
  <si>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</si>
  <si>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</si>
  <si>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</si>
  <si>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</si>
  <si>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</si>
  <si>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</si>
  <si>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</si>
  <si>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</si>
  <si>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</si>
  <si>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</si>
  <si>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</si>
  <si>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</si>
  <si>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</si>
  <si>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</si>
  <si>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</si>
  <si>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</si>
  <si>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</si>
  <si>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</si>
  <si>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</si>
  <si>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</si>
  <si>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</si>
  <si>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</si>
  <si>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</si>
  <si>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</si>
  <si>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</si>
  <si>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</si>
  <si>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</si>
  <si>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</si>
  <si>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</si>
  <si>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</si>
  <si>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</si>
  <si>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</si>
  <si>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</si>
  <si>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</si>
  <si>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</si>
  <si>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</si>
  <si>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</si>
  <si>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</si>
  <si>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</si>
  <si>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</si>
  <si>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</si>
  <si>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</si>
  <si>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</si>
  <si>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</si>
  <si>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</si>
  <si>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</si>
  <si>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</si>
  <si>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</si>
  <si>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</si>
  <si>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</si>
  <si>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</si>
  <si>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</si>
  <si>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</si>
  <si>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</si>
  <si>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</si>
  <si>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</si>
  <si>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</si>
  <si>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</si>
  <si>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</si>
  <si>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</si>
  <si>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</si>
  <si>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</si>
  <si>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</si>
  <si>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</si>
  <si>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</si>
  <si>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</si>
  <si>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</si>
  <si>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</si>
  <si>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</si>
  <si>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</si>
  <si>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</si>
  <si>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</si>
  <si>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</si>
  <si>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</si>
  <si>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</si>
  <si>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</si>
  <si>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</si>
  <si>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</si>
  <si>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</si>
  <si>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</si>
  <si>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</si>
  <si>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</si>
  <si>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</si>
  <si>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</si>
  <si>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</si>
  <si>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</si>
  <si>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</si>
  <si>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</si>
  <si>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</si>
  <si>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</si>
  <si>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</si>
  <si>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</si>
  <si>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</si>
  <si>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</si>
  <si>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</si>
  <si>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</si>
  <si>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</si>
  <si>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</si>
  <si>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</si>
  <si>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</si>
  <si>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</si>
  <si>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</si>
  <si>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</si>
  <si>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</si>
  <si>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</si>
  <si>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</si>
  <si>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</si>
  <si>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</si>
  <si>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</si>
  <si>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</si>
  <si>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</si>
  <si>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</si>
  <si>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</si>
  <si>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</si>
  <si>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</si>
  <si>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</si>
  <si>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</si>
  <si>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</si>
  <si>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</si>
  <si>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</si>
  <si>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</si>
  <si>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</si>
  <si>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</si>
  <si>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</si>
  <si>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</si>
  <si>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</si>
  <si>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</si>
  <si>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</si>
  <si>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</si>
  <si>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</si>
  <si>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</si>
  <si>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</si>
  <si>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</si>
  <si>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</si>
  <si>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</si>
  <si>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</si>
  <si>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</si>
  <si>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</si>
  <si>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</si>
  <si>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</si>
  <si>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</si>
  <si>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</si>
  <si>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</si>
  <si>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</si>
  <si>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</si>
  <si>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</si>
  <si>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</si>
  <si>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</si>
  <si>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</si>
  <si>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</si>
  <si>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</si>
  <si>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</si>
  <si>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</si>
  <si>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</si>
  <si>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</si>
  <si>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</si>
  <si>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</si>
  <si>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</si>
  <si>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</si>
  <si>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</si>
  <si>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</si>
  <si>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</si>
  <si>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</si>
  <si>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</si>
  <si>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</si>
  <si>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</si>
  <si>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</si>
  <si>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</si>
  <si>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</si>
  <si>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</si>
  <si>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</si>
  <si>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</si>
  <si>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</si>
  <si>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</si>
  <si>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</si>
  <si>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</si>
  <si>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</si>
  <si>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</si>
  <si>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</si>
  <si>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</si>
  <si>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</si>
  <si>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</si>
  <si>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</si>
  <si>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</si>
  <si>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</si>
  <si>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</si>
  <si>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</si>
  <si>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</si>
  <si>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</si>
  <si>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</si>
  <si>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</si>
  <si>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</si>
  <si>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</si>
  <si>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</si>
  <si>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</si>
  <si>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</si>
  <si>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</si>
  <si>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</si>
  <si>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</si>
  <si>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</si>
  <si>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</si>
  <si>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</si>
  <si>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</si>
  <si>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</si>
  <si>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</si>
  <si>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</si>
  <si>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</si>
  <si>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</si>
  <si>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</si>
  <si>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</si>
  <si>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</si>
  <si>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</si>
  <si>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</si>
  <si>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</si>
  <si>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</si>
  <si>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</si>
  <si>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</si>
  <si>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</si>
  <si>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</si>
  <si>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</si>
  <si>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</si>
  <si>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</si>
  <si>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</si>
  <si>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</si>
  <si>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</si>
  <si>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</si>
  <si>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</si>
  <si>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</si>
  <si>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</si>
  <si>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</si>
  <si>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</si>
  <si>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</si>
  <si>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</si>
  <si>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</si>
  <si>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</si>
  <si>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</si>
  <si>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</si>
  <si>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</si>
  <si>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</si>
  <si>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</si>
  <si>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</si>
  <si>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</si>
  <si>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</si>
  <si>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</si>
  <si>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</si>
  <si>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</si>
  <si>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</si>
  <si>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</si>
  <si>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</si>
  <si>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</si>
  <si>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</si>
  <si>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</si>
  <si>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</si>
  <si>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</si>
  <si>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</si>
  <si>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</si>
  <si>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</si>
  <si>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</si>
  <si>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</si>
  <si>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</si>
  <si>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</si>
  <si>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</si>
  <si>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</si>
  <si>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</si>
  <si>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</si>
  <si>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</si>
  <si>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</si>
  <si>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</si>
  <si>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</si>
  <si>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</si>
  <si>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</si>
  <si>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</si>
  <si>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</si>
  <si>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</si>
  <si>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</si>
  <si>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</si>
  <si>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</si>
  <si>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</si>
  <si>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</si>
  <si>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</si>
  <si>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</si>
  <si>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</si>
  <si>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</si>
  <si>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</si>
  <si>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</si>
  <si>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</si>
  <si>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</si>
  <si>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</si>
  <si>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</si>
  <si>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</si>
  <si>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</si>
  <si>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</si>
  <si>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</si>
  <si>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</si>
  <si>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</si>
  <si>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</si>
  <si>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</si>
  <si>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</si>
  <si>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</si>
  <si>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</si>
  <si>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</si>
  <si>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</si>
  <si>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</si>
  <si>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</si>
  <si>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</si>
  <si>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</si>
  <si>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</si>
  <si>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</si>
  <si>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</si>
  <si>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</si>
  <si>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</si>
  <si>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</si>
  <si>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</si>
  <si>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</si>
  <si>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</si>
  <si>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</si>
  <si>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</si>
  <si>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</si>
  <si>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</si>
  <si>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</si>
  <si>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</si>
  <si>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</si>
  <si>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</si>
  <si>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</si>
  <si>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</si>
  <si>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</si>
  <si>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</si>
  <si>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</si>
  <si>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</si>
  <si>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</si>
  <si>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</si>
  <si>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</si>
  <si>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</si>
  <si>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</si>
  <si>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</si>
  <si>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</si>
  <si>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</si>
  <si>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</si>
  <si>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</si>
  <si>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</si>
  <si>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</si>
  <si>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</si>
  <si>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</si>
  <si>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</si>
  <si>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</si>
  <si>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</si>
  <si>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</si>
  <si>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</si>
  <si>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</si>
  <si>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</si>
  <si>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</si>
  <si>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</si>
  <si>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</si>
  <si>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</si>
  <si>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</si>
  <si>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</si>
  <si>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</si>
  <si>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</si>
  <si>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</si>
  <si>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</si>
  <si>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</si>
  <si>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</si>
  <si>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</si>
  <si>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</si>
  <si>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</si>
  <si>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</si>
  <si>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</si>
  <si>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</si>
  <si>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</si>
  <si>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</si>
  <si>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</si>
  <si>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</si>
  <si>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</si>
  <si>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</si>
  <si>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</si>
  <si>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</si>
  <si>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</si>
  <si>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</si>
  <si>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</si>
  <si>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</si>
  <si>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</si>
  <si>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</si>
  <si>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</si>
  <si>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</si>
  <si>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</si>
  <si>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</si>
  <si>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</si>
  <si>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</si>
  <si>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</si>
  <si>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</si>
  <si>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</si>
  <si>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</si>
  <si>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</si>
  <si>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</si>
  <si>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</si>
  <si>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</si>
  <si>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</si>
  <si>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</si>
  <si>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</si>
  <si>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</si>
  <si>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</si>
  <si>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</si>
  <si>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</si>
  <si>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</si>
  <si>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</si>
  <si>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</si>
  <si>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</si>
  <si>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</si>
  <si>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</si>
  <si>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</si>
  <si>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</si>
  <si>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</si>
  <si>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</si>
  <si>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</si>
  <si>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</si>
  <si>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</si>
  <si>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</si>
  <si>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</si>
  <si>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</si>
  <si>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</si>
  <si>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</si>
  <si>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</si>
  <si>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</si>
  <si>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</si>
  <si>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</si>
  <si>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</si>
  <si>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</si>
  <si>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</si>
  <si>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</si>
  <si>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</si>
  <si>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</si>
  <si>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</si>
  <si>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</si>
  <si>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</si>
  <si>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</si>
  <si>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</si>
  <si>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</si>
  <si>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</si>
  <si>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</si>
  <si>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</si>
  <si>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</si>
  <si>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</si>
  <si>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</si>
  <si>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</si>
  <si>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</si>
  <si>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</si>
  <si>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</si>
  <si>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</si>
  <si>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</si>
  <si>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</si>
  <si>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</si>
  <si>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</si>
  <si>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</si>
  <si>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</si>
  <si>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</si>
  <si>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</si>
  <si>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</si>
  <si>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</si>
  <si>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</si>
  <si>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</si>
  <si>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</si>
  <si>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</si>
  <si>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</si>
  <si>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</si>
  <si>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</si>
  <si>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</si>
  <si>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</si>
  <si>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</si>
  <si>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</si>
  <si>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</si>
  <si>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</si>
  <si>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</si>
  <si>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</si>
  <si>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</si>
  <si>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</si>
  <si>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</si>
  <si>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</si>
  <si>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</si>
  <si>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</si>
  <si>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</si>
  <si>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</si>
  <si>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</si>
  <si>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</si>
  <si>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</si>
  <si>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</si>
  <si>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</si>
  <si>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</si>
  <si>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</si>
  <si>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</si>
  <si>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</si>
  <si>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</si>
  <si>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</si>
  <si>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</si>
  <si>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</si>
  <si>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</si>
  <si>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</si>
  <si>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</si>
  <si>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</si>
  <si>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</si>
  <si>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</si>
  <si>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</si>
  <si>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</si>
  <si>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</si>
  <si>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</si>
  <si>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</si>
  <si>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</si>
  <si>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</si>
  <si>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</si>
  <si>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</si>
  <si>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</si>
  <si>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</si>
  <si>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</si>
  <si>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</si>
  <si>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</si>
  <si>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</si>
  <si>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</si>
  <si>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</si>
  <si>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</si>
  <si>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</si>
  <si>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</si>
  <si>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</si>
  <si>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</si>
  <si>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</si>
  <si>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</si>
  <si>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</si>
  <si>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</si>
  <si>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</si>
  <si>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</si>
  <si>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</si>
  <si>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</si>
  <si>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</si>
  <si>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</si>
  <si>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</si>
  <si>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</si>
  <si>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</si>
  <si>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</si>
  <si>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</si>
  <si>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</si>
  <si>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</si>
  <si>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</si>
  <si>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</si>
  <si>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</si>
  <si>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</si>
  <si>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</si>
  <si>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</si>
  <si>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</si>
  <si>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</si>
  <si>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</si>
  <si>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</si>
  <si>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</si>
  <si>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</si>
  <si>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</si>
  <si>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</si>
  <si>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</si>
  <si>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</si>
  <si>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</si>
  <si>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</si>
  <si>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</si>
  <si>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</si>
  <si>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</si>
  <si>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</si>
  <si>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</si>
  <si>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</si>
  <si>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</si>
  <si>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</si>
  <si>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</si>
  <si>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</si>
  <si>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</si>
  <si>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</si>
  <si>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</si>
  <si>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</si>
  <si>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</si>
  <si>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</si>
  <si>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</si>
  <si>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</si>
  <si>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</si>
  <si>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</si>
  <si>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</si>
  <si>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</si>
  <si>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</si>
  <si>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</si>
  <si>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</si>
  <si>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</si>
  <si>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</si>
  <si>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</si>
  <si>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</si>
  <si>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</si>
  <si>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</si>
  <si>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</si>
  <si>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</si>
  <si>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</si>
  <si>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</si>
  <si>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</si>
  <si>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</si>
  <si>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</si>
  <si>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</si>
  <si>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</si>
  <si>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</si>
  <si>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</si>
  <si>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</si>
  <si>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</si>
  <si>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</si>
  <si>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</si>
  <si>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</si>
  <si>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</si>
  <si>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</si>
  <si>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</si>
  <si>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</si>
  <si>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</si>
  <si>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</si>
  <si>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</si>
  <si>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</si>
  <si>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</si>
  <si>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</si>
  <si>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</si>
  <si>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</si>
  <si>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</si>
  <si>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</si>
  <si>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</si>
  <si>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</si>
  <si>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</si>
  <si>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</si>
  <si>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</si>
  <si>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</si>
  <si>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</si>
  <si>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</si>
  <si>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</si>
  <si>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</si>
  <si>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</si>
  <si>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</si>
  <si>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</si>
  <si>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</si>
  <si>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</si>
  <si>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</si>
  <si>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</si>
  <si>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</si>
  <si>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</si>
  <si>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</si>
  <si>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</si>
  <si>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</si>
  <si>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</si>
  <si>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</si>
  <si>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</si>
  <si>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</si>
  <si>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</si>
  <si>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</si>
  <si>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</si>
  <si>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</si>
  <si>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</si>
  <si>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</si>
  <si>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</si>
  <si>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</si>
  <si>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</si>
  <si>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</si>
  <si>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</si>
  <si>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</si>
  <si>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</si>
  <si>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</si>
  <si>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</si>
  <si>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</si>
  <si>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</si>
  <si>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</si>
  <si>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</si>
  <si>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</si>
  <si>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</si>
  <si>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</si>
  <si>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</si>
  <si>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</si>
  <si>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</si>
  <si>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</si>
  <si>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</si>
  <si>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</si>
  <si>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</si>
  <si>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</si>
  <si>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</si>
  <si>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</si>
  <si>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</si>
  <si>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</si>
  <si>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</si>
  <si>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</si>
  <si>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</si>
  <si>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</si>
  <si>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</si>
  <si>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</si>
  <si>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</si>
  <si>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</si>
  <si>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</si>
  <si>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</si>
  <si>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</si>
  <si>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</si>
  <si>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</si>
  <si>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</si>
  <si>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</si>
  <si>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</si>
  <si>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</si>
  <si>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</si>
  <si>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</si>
  <si>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</si>
  <si>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</si>
  <si>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</si>
  <si>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</si>
  <si>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</si>
  <si>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</si>
  <si>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</si>
  <si>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</si>
  <si>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</si>
  <si>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</si>
  <si>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</si>
  <si>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</si>
  <si>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</si>
  <si>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</si>
  <si>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</si>
  <si>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</si>
  <si>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</si>
  <si>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</si>
  <si>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</si>
  <si>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</si>
  <si>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</si>
  <si>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</si>
  <si>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</si>
  <si>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</si>
  <si>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</si>
  <si>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</si>
  <si>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</si>
  <si>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</si>
  <si>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</si>
  <si>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</si>
  <si>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</si>
  <si>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</si>
  <si>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</si>
  <si>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</si>
  <si>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</si>
  <si>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</si>
  <si>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</si>
  <si>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</si>
  <si>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</si>
  <si>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</si>
  <si>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</si>
  <si>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</si>
  <si>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</si>
  <si>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</si>
  <si>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</si>
  <si>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</si>
  <si>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</si>
  <si>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</si>
  <si>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</si>
  <si>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</si>
  <si>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</si>
  <si>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</si>
  <si>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</si>
  <si>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</si>
  <si>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</si>
  <si>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</si>
  <si>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</si>
  <si>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</si>
  <si>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</si>
  <si>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</si>
  <si>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</si>
  <si>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</si>
  <si>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</si>
  <si>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</si>
  <si>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</si>
  <si>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</si>
  <si>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</si>
  <si>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</si>
  <si>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</si>
  <si>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</si>
  <si>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</si>
  <si>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</si>
  <si>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</si>
  <si>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</si>
  <si>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</si>
  <si>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</si>
  <si>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</si>
  <si>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</si>
  <si>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</si>
  <si>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</si>
  <si>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</si>
  <si>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</si>
  <si>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</si>
  <si>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</si>
  <si>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</si>
  <si>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</si>
  <si>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</si>
  <si>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</si>
  <si>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</si>
  <si>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</si>
  <si>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</si>
  <si>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</si>
  <si>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</si>
  <si>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</si>
  <si>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</si>
  <si>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</si>
  <si>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</si>
  <si>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</si>
  <si>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</si>
  <si>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</si>
  <si>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</si>
  <si>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</si>
  <si>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</si>
  <si>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</si>
  <si>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</si>
  <si>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</si>
  <si>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</si>
  <si>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</si>
  <si>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</si>
  <si>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</si>
  <si>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</si>
  <si>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</si>
  <si>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</si>
  <si>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</si>
  <si>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</si>
  <si>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</si>
  <si>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</si>
  <si>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</si>
  <si>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</si>
  <si>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</si>
  <si>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</si>
  <si>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</si>
  <si>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</si>
  <si>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</si>
  <si>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</si>
  <si>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</si>
  <si>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</si>
  <si>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</si>
  <si>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</si>
  <si>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</si>
  <si>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</si>
  <si>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</si>
  <si>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</si>
  <si>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</si>
  <si>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</si>
  <si>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</si>
  <si>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</si>
  <si>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</si>
  <si>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</si>
  <si>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</si>
  <si>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</si>
  <si>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</si>
  <si>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</si>
  <si>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</si>
  <si>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</si>
  <si>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</si>
  <si>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</si>
  <si>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</si>
  <si>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</si>
  <si>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</si>
  <si>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</si>
  <si>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</si>
  <si>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</si>
  <si>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</si>
  <si>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</si>
  <si>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</si>
  <si>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</si>
  <si>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</si>
  <si>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</si>
  <si>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</si>
  <si>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</si>
  <si>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</si>
  <si>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</si>
  <si>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</si>
  <si>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</si>
  <si>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</si>
  <si>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</si>
  <si>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</si>
  <si>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</si>
  <si>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</si>
  <si>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</si>
  <si>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</si>
  <si>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</si>
  <si>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</si>
  <si>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</si>
  <si>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</si>
  <si>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</si>
  <si>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</si>
  <si>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</si>
  <si>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</si>
  <si>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</si>
  <si>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</si>
  <si>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</si>
  <si>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</si>
  <si>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</si>
  <si>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</si>
  <si>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</si>
  <si>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</si>
  <si>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</si>
  <si>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</si>
  <si>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</si>
  <si>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</si>
  <si>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</si>
  <si>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</si>
  <si>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</si>
  <si>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</si>
  <si>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</si>
  <si>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</si>
  <si>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</si>
  <si>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</si>
  <si>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</si>
  <si>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</si>
  <si>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</si>
  <si>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</si>
  <si>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</si>
  <si>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</si>
  <si>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</si>
  <si>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</si>
  <si>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</si>
  <si>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</si>
  <si>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</si>
  <si>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</si>
  <si>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</si>
  <si>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</si>
  <si>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</si>
  <si>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</si>
  <si>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</si>
  <si>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</si>
  <si>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</si>
  <si>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</si>
  <si>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</si>
  <si>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</si>
  <si>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</si>
  <si>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</si>
  <si>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</si>
  <si>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</si>
  <si>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</si>
  <si>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</si>
  <si>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</si>
  <si>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</si>
  <si>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</si>
  <si>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</si>
  <si>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</si>
  <si>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</si>
  <si>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</si>
  <si>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</si>
  <si>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</si>
  <si>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</si>
  <si>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</si>
  <si>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</si>
  <si>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</si>
  <si>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</si>
  <si>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</si>
  <si>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</si>
  <si>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</si>
  <si>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</si>
  <si>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</si>
  <si>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</si>
  <si>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</si>
  <si>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</si>
  <si>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</si>
  <si>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</si>
  <si>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</si>
  <si>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</si>
  <si>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</si>
  <si>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</si>
  <si>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</si>
  <si>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</si>
  <si>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</si>
  <si>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</si>
  <si>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</si>
  <si>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</si>
  <si>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</si>
  <si>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</si>
  <si>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</si>
  <si>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</si>
  <si>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</si>
  <si>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</si>
  <si>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</si>
  <si>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</si>
  <si>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</si>
  <si>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</si>
  <si>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</si>
  <si>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</si>
  <si>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</si>
  <si>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</si>
  <si>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</si>
  <si>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</si>
  <si>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</si>
  <si>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</si>
  <si>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</si>
  <si>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</si>
  <si>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</si>
  <si>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</si>
  <si>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</si>
  <si>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</si>
  <si>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</si>
  <si>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</si>
  <si>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</si>
  <si>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</si>
  <si>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</si>
  <si>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</si>
  <si>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</si>
  <si>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</si>
  <si>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</si>
  <si>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</si>
  <si>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</si>
  <si>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</si>
  <si>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</si>
  <si>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</si>
  <si>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</si>
  <si>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</si>
  <si>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</si>
  <si>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</si>
  <si>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</si>
  <si>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</si>
  <si>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</si>
  <si>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</si>
  <si>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</si>
  <si>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</si>
  <si>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</si>
  <si>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</si>
  <si>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</si>
  <si>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</si>
  <si>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</si>
  <si>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</si>
  <si>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</si>
  <si>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</si>
  <si>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</si>
  <si>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</si>
  <si>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</si>
  <si>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</si>
  <si>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</si>
  <si>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</si>
  <si>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</si>
  <si>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</si>
  <si>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</si>
  <si>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</si>
  <si>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</si>
  <si>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</si>
  <si>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</si>
  <si>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</si>
  <si>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</si>
  <si>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</si>
  <si>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</si>
  <si>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</si>
  <si>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</si>
  <si>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</si>
  <si>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</si>
  <si>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</si>
  <si>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</si>
  <si>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</si>
  <si>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</si>
  <si>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</si>
  <si>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</si>
  <si>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</si>
  <si>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</si>
  <si>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</si>
  <si>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</si>
  <si>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</si>
  <si>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</si>
  <si>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</si>
  <si>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</si>
  <si>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</si>
  <si>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</si>
  <si>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</si>
  <si>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</si>
  <si>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</si>
  <si>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</si>
  <si>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</si>
  <si>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</si>
  <si>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</si>
  <si>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</si>
  <si>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</si>
  <si>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</si>
  <si>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</si>
  <si>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</si>
  <si>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</si>
  <si>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</si>
  <si>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</si>
  <si>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</si>
  <si>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</si>
  <si>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</si>
  <si>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</si>
  <si>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</si>
  <si>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</si>
  <si>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</si>
  <si>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</si>
  <si>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</si>
  <si>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</si>
  <si>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</si>
  <si>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</si>
  <si>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</si>
  <si>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</si>
  <si>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</si>
  <si>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</si>
  <si>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</si>
  <si>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</si>
  <si>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</si>
  <si>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</si>
  <si>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</si>
  <si>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</si>
  <si>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</si>
  <si>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</si>
  <si>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</si>
  <si>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</si>
  <si>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</si>
  <si>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</si>
  <si>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</si>
  <si>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</si>
  <si>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</si>
  <si>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</si>
  <si>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</si>
  <si>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</si>
  <si>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</si>
  <si>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</si>
  <si>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</si>
  <si>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</si>
  <si>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</si>
  <si>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</si>
  <si>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</si>
  <si>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</si>
  <si>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</si>
  <si>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</si>
  <si>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</si>
  <si>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</si>
  <si>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</si>
  <si>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</si>
  <si>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</si>
  <si>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</si>
  <si>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</si>
  <si>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</si>
  <si>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</si>
  <si>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</si>
  <si>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</si>
  <si>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</si>
  <si>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</si>
  <si>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</si>
  <si>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</si>
  <si>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</si>
  <si>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</si>
  <si>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</si>
  <si>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</si>
  <si>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</si>
  <si>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</si>
  <si>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</si>
  <si>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</si>
  <si>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</si>
  <si>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</si>
  <si>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</si>
  <si>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</si>
  <si>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</si>
  <si>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</si>
  <si>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</si>
  <si>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</si>
  <si>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</si>
  <si>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</si>
  <si>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</si>
  <si>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</si>
  <si>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</si>
  <si>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</si>
  <si>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</si>
  <si>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</si>
  <si>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</si>
  <si>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</si>
  <si>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</si>
  <si>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</si>
  <si>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</si>
  <si>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</si>
  <si>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</si>
  <si>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</si>
  <si>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</si>
  <si>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</si>
  <si>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</si>
  <si>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</si>
  <si>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</si>
  <si>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</si>
  <si>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</si>
  <si>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</si>
  <si>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</si>
  <si>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</si>
  <si>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</si>
  <si>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</si>
  <si>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</si>
  <si>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</si>
  <si>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</si>
  <si>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</si>
  <si>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</si>
  <si>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</si>
  <si>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</si>
  <si>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</si>
  <si>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</si>
  <si>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</si>
  <si>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</si>
  <si>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</si>
  <si>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</si>
  <si>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</si>
  <si>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</si>
  <si>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</si>
  <si>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</si>
  <si>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</si>
  <si>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</si>
  <si>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</si>
  <si>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</si>
  <si>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</si>
  <si>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</si>
  <si>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</si>
  <si>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</si>
  <si>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</si>
  <si>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</si>
  <si>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</si>
  <si>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</si>
  <si>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</si>
  <si>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</si>
  <si>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</si>
  <si>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</si>
  <si>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</si>
  <si>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</si>
  <si>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</si>
  <si>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</si>
  <si>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</si>
  <si>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</si>
  <si>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</si>
  <si>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</si>
  <si>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</si>
  <si>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</si>
  <si>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</si>
  <si>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</si>
  <si>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</si>
  <si>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</si>
  <si>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</si>
  <si>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</si>
  <si>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</si>
  <si>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</si>
  <si>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</si>
  <si>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</si>
  <si>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</si>
  <si>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</si>
  <si>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</si>
  <si>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</si>
  <si>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</si>
  <si>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</si>
  <si>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</si>
  <si>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</si>
  <si>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</si>
  <si>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</si>
  <si>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</si>
  <si>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</si>
  <si>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</si>
  <si>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</si>
  <si>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</si>
  <si>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</si>
  <si>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</si>
  <si>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</si>
  <si>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</si>
  <si>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</si>
  <si>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</si>
  <si>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</si>
  <si>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</si>
  <si>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</si>
  <si>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</si>
  <si>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</si>
  <si>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</si>
  <si>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</si>
  <si>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</si>
  <si>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</si>
  <si>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</si>
  <si>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</si>
  <si>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</si>
  <si>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</si>
  <si>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</si>
  <si>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</si>
  <si>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</si>
  <si>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</si>
  <si>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</si>
  <si>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</si>
  <si>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</si>
  <si>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</si>
  <si>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</si>
  <si>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</si>
  <si>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</si>
  <si>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</si>
  <si>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</si>
  <si>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</si>
  <si>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</si>
  <si>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</si>
  <si>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</si>
  <si>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</si>
  <si>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</si>
  <si>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</si>
  <si>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</si>
  <si>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</si>
  <si>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</si>
  <si>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</si>
  <si>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</si>
  <si>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</si>
  <si>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</si>
  <si>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</si>
  <si>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</si>
  <si>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</si>
  <si>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</si>
  <si>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</si>
  <si>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</si>
  <si>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</si>
  <si>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</si>
  <si>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</si>
  <si>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</si>
  <si>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</si>
  <si>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</si>
  <si>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</si>
  <si>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</si>
  <si>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</si>
  <si>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</si>
  <si>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</si>
  <si>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</si>
  <si>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</si>
  <si>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</si>
  <si>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</si>
  <si>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</si>
  <si>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</si>
  <si>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</si>
  <si>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</si>
  <si>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</si>
  <si>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</si>
  <si>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</si>
  <si>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</si>
  <si>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</si>
  <si>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</si>
  <si>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</si>
  <si>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</si>
  <si>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</si>
  <si>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</si>
  <si>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</si>
  <si>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</si>
  <si>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</si>
  <si>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</si>
  <si>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</si>
  <si>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</si>
  <si>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</si>
  <si>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</si>
  <si>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</si>
  <si>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</si>
  <si>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</si>
  <si>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</si>
  <si>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</si>
  <si>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</si>
  <si>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</si>
  <si>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</si>
  <si>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</si>
  <si>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</si>
  <si>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</si>
  <si>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</si>
  <si>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</si>
  <si>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</si>
  <si>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</si>
  <si>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</si>
  <si>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</si>
  <si>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</si>
  <si>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</si>
  <si>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</si>
  <si>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</si>
  <si>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</si>
  <si>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</si>
  <si>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</si>
  <si>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</si>
  <si>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</si>
  <si>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</si>
  <si>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</si>
  <si>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</si>
  <si>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</si>
  <si>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</si>
  <si>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</si>
  <si>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</si>
  <si>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</si>
  <si>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</si>
  <si>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</si>
  <si>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</si>
  <si>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</si>
  <si>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</si>
  <si>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</si>
  <si>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</si>
  <si>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</si>
  <si>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</si>
  <si>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</si>
  <si>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</si>
  <si>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</si>
  <si>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</si>
  <si>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</si>
  <si>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</si>
  <si>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</si>
  <si>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</si>
  <si>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</si>
  <si>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</si>
  <si>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</si>
  <si>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</si>
  <si>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</si>
  <si>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</si>
  <si>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</si>
  <si>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</si>
  <si>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</si>
  <si>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</si>
  <si>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</si>
  <si>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</si>
  <si>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</si>
  <si>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</si>
  <si>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</si>
  <si>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</si>
  <si>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</si>
  <si>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</si>
  <si>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</si>
  <si>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</si>
  <si>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</si>
  <si>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</si>
  <si>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</si>
  <si>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</si>
  <si>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</si>
  <si>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</si>
  <si>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</si>
  <si>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</si>
  <si>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</si>
  <si>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</si>
  <si>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</si>
  <si>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</si>
  <si>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</si>
  <si>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</si>
  <si>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</si>
  <si>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</si>
  <si>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</si>
  <si>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</si>
  <si>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</si>
  <si>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</si>
  <si>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</si>
  <si>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</si>
  <si>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</si>
  <si>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</si>
  <si>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</si>
  <si>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</si>
  <si>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</si>
  <si>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</si>
  <si>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</si>
  <si>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</si>
  <si>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</si>
  <si>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</si>
  <si>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</si>
  <si>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</si>
  <si>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</si>
  <si>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</si>
  <si>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</si>
  <si>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</si>
  <si>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</si>
  <si>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</si>
  <si>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</si>
  <si>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</si>
  <si>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</si>
  <si>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</si>
  <si>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</si>
  <si>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</si>
  <si>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</si>
  <si>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</si>
  <si>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</si>
  <si>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</si>
  <si>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</si>
  <si>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</si>
  <si>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</si>
  <si>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</si>
  <si>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</si>
  <si>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</si>
  <si>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</si>
  <si>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</si>
  <si>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</si>
  <si>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</si>
  <si>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</si>
  <si>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</si>
  <si>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</si>
  <si>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</si>
  <si>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</si>
  <si>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</si>
  <si>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</si>
  <si>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</si>
  <si>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</si>
  <si>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</si>
  <si>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</si>
  <si>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</si>
  <si>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</si>
  <si>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</si>
  <si>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</si>
  <si>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</si>
  <si>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</si>
  <si>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</si>
  <si>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</si>
  <si>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</si>
  <si>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</si>
  <si>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</si>
  <si>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</si>
  <si>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</si>
  <si>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</si>
  <si>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</si>
  <si>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</si>
  <si>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</si>
  <si>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</si>
  <si>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</si>
  <si>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</si>
  <si>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</si>
  <si>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</si>
  <si>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</si>
  <si>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</si>
  <si>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</si>
  <si>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</si>
  <si>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</si>
  <si>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</si>
  <si>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</si>
  <si>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</si>
  <si>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</si>
  <si>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</si>
  <si>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</si>
  <si>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</si>
  <si>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</si>
  <si>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</si>
  <si>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</si>
  <si>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</si>
  <si>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</si>
  <si>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</si>
  <si>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</si>
  <si>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</si>
  <si>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</si>
  <si>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</si>
  <si>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</si>
  <si>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</si>
  <si>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</si>
  <si>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</si>
  <si>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</si>
  <si>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</si>
  <si>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</si>
  <si>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</si>
  <si>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</si>
  <si>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</si>
  <si>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</si>
  <si>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</si>
  <si>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</si>
  <si>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</si>
  <si>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</si>
  <si>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</si>
  <si>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</si>
  <si>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</si>
  <si>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</si>
  <si>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</si>
  <si>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</si>
  <si>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</si>
  <si>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</si>
  <si>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</si>
  <si>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</si>
  <si>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</si>
  <si>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</si>
  <si>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</si>
  <si>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</si>
  <si>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</si>
  <si>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</si>
  <si>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</si>
  <si>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</si>
  <si>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</si>
  <si>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</si>
  <si>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</si>
  <si>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</si>
  <si>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</si>
  <si>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</si>
  <si>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</si>
  <si>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</si>
  <si>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</si>
  <si>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</si>
  <si>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</si>
  <si>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</si>
  <si>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</si>
  <si>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</si>
  <si>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</si>
  <si>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</si>
  <si>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</si>
  <si>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</si>
  <si>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</si>
  <si>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</si>
  <si>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</si>
  <si>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</si>
  <si>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</si>
  <si>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</si>
  <si>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</si>
  <si>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</si>
  <si>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</si>
  <si>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</si>
  <si>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</si>
  <si>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</si>
  <si>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</si>
  <si>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</si>
  <si>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</si>
  <si>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</si>
  <si>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</si>
  <si>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</si>
  <si>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</si>
  <si>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</si>
  <si>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</si>
  <si>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</si>
  <si>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</si>
  <si>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</si>
  <si>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</si>
  <si>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</si>
  <si>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</si>
  <si>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</si>
  <si>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</si>
  <si>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</si>
  <si>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</si>
  <si>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</si>
  <si>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</si>
  <si>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</si>
  <si>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</si>
  <si>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</si>
  <si>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</si>
  <si>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</si>
  <si>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</si>
  <si>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</si>
  <si>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</si>
  <si>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</si>
  <si>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</si>
  <si>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</si>
  <si>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</si>
  <si>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</si>
  <si>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</si>
  <si>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</si>
  <si>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</si>
  <si>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</si>
  <si>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</si>
  <si>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</si>
  <si>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</si>
  <si>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</si>
  <si>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</si>
  <si>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</si>
  <si>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</si>
  <si>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</si>
  <si>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</si>
  <si>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</si>
  <si>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</si>
  <si>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</si>
  <si>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</si>
  <si>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</si>
  <si>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</si>
  <si>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</si>
  <si>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</si>
  <si>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</si>
  <si>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</si>
  <si>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</si>
  <si>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</si>
  <si>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</si>
  <si>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</si>
  <si>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</si>
  <si>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</si>
  <si>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</si>
  <si>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</si>
  <si>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</si>
  <si>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</si>
  <si>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</si>
  <si>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</si>
  <si>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</si>
  <si>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</si>
  <si>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</si>
  <si>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</si>
  <si>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</si>
  <si>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</si>
  <si>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</si>
  <si>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</si>
  <si>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</si>
  <si>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</si>
  <si>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</si>
  <si>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</si>
  <si>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</si>
  <si>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</si>
  <si>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</si>
  <si>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</si>
  <si>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</si>
  <si>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</si>
  <si>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</si>
  <si>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</si>
  <si>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</si>
  <si>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</si>
  <si>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</si>
  <si>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</si>
  <si>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</si>
  <si>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</si>
  <si>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</si>
  <si>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</si>
  <si>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</si>
  <si>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</si>
  <si>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</si>
  <si>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</si>
  <si>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</si>
  <si>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</si>
  <si>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</si>
  <si>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</si>
  <si>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</si>
  <si>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</si>
  <si>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</si>
  <si>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</si>
  <si>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</si>
  <si>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</si>
  <si>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</si>
  <si>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</si>
  <si>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</si>
  <si>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</si>
  <si>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</si>
  <si>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</si>
  <si>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</si>
  <si>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</si>
  <si>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</si>
  <si>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</si>
  <si>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</si>
  <si>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</si>
  <si>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</si>
  <si>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</si>
  <si>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</si>
  <si>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</si>
  <si>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</si>
  <si>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</si>
  <si>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</si>
  <si>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</si>
  <si>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</si>
  <si>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</si>
  <si>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</si>
  <si>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</si>
  <si>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</si>
  <si>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</si>
  <si>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</si>
  <si>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</si>
  <si>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</si>
  <si>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</si>
  <si>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</si>
  <si>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</si>
  <si>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</si>
  <si>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</si>
  <si>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</si>
  <si>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</si>
  <si>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</si>
  <si>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</si>
  <si>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</si>
  <si>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</si>
  <si>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</si>
  <si>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</si>
  <si>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</si>
  <si>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</si>
  <si>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</si>
  <si>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</si>
  <si>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</si>
  <si>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</si>
  <si>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</si>
  <si>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</si>
  <si>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</si>
  <si>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</si>
  <si>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</si>
  <si>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</si>
  <si>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</si>
  <si>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</si>
  <si>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</si>
  <si>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</si>
  <si>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</si>
  <si>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</si>
  <si>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</si>
  <si>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</si>
  <si>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</si>
  <si>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</si>
  <si>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</si>
  <si>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</si>
  <si>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</si>
  <si>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</si>
  <si>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</si>
  <si>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</si>
  <si>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</si>
  <si>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</si>
  <si>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</si>
  <si>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</si>
  <si>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</si>
  <si>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</si>
  <si>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</si>
  <si>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</si>
  <si>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</si>
  <si>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</si>
  <si>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</si>
  <si>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</si>
  <si>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</si>
  <si>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</si>
  <si>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</si>
  <si>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</si>
  <si>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</si>
  <si>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</si>
  <si>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</si>
  <si>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</si>
  <si>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</si>
  <si>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</si>
  <si>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</si>
  <si>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</si>
  <si>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</si>
  <si>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</si>
  <si>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</si>
  <si>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</si>
  <si>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</si>
  <si>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</si>
  <si>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</si>
  <si>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</si>
  <si>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</si>
  <si>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</si>
  <si>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</si>
  <si>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</si>
  <si>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</si>
  <si>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</si>
  <si>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</si>
  <si>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</si>
  <si>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</si>
  <si>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</si>
  <si>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</si>
  <si>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</si>
  <si>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</si>
  <si>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</si>
  <si>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</si>
  <si>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</si>
  <si>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</si>
  <si>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</si>
  <si>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</si>
  <si>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</si>
  <si>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</si>
  <si>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</si>
  <si>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</si>
  <si>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</si>
  <si>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</si>
  <si>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</si>
  <si>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</si>
  <si>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</si>
  <si>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</si>
  <si>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</si>
  <si>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</si>
  <si>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</si>
  <si>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</si>
  <si>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</si>
  <si>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</si>
  <si>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</si>
  <si>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</si>
  <si>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</si>
  <si>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</si>
  <si>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</si>
  <si>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</si>
  <si>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</si>
  <si>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</si>
  <si>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</si>
  <si>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</si>
  <si>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</si>
  <si>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</si>
  <si>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</si>
  <si>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</si>
  <si>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</si>
  <si>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</si>
  <si>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</si>
  <si>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</si>
  <si>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</si>
  <si>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</si>
  <si>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</si>
  <si>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</si>
  <si>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</si>
  <si>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</si>
  <si>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</si>
  <si>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</si>
  <si>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</si>
  <si>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</si>
  <si>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</si>
  <si>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</si>
  <si>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</si>
  <si>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</si>
  <si>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</si>
  <si>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</si>
  <si>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</si>
  <si>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</si>
  <si>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</si>
  <si>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</si>
  <si>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</si>
  <si>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</si>
  <si>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</si>
  <si>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</si>
  <si>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</si>
  <si>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</si>
  <si>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</si>
  <si>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</si>
  <si>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</si>
  <si>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</si>
  <si>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</si>
  <si>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</si>
  <si>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</si>
  <si>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</si>
  <si>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</si>
  <si>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</si>
  <si>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</si>
  <si>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</si>
  <si>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</si>
  <si>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</si>
  <si>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</si>
  <si>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</si>
  <si>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</si>
  <si>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</si>
  <si>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</si>
  <si>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</si>
  <si>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</si>
  <si>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</si>
  <si>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</si>
  <si>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</si>
  <si>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</si>
  <si>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</si>
  <si>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</si>
  <si>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</si>
  <si>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</si>
  <si>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</si>
  <si>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</si>
  <si>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</si>
  <si>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</si>
  <si>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</si>
  <si>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</si>
  <si>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</si>
  <si>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</si>
  <si>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</si>
  <si>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</si>
  <si>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</si>
  <si>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</si>
  <si>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</si>
  <si>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</si>
  <si>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</si>
  <si>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</si>
  <si>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</si>
  <si>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</si>
  <si>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</si>
  <si>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</si>
  <si>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</si>
  <si>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</si>
  <si>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</si>
  <si>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</si>
  <si>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</si>
  <si>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</si>
  <si>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</si>
  <si>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</si>
  <si>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</si>
  <si>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</si>
  <si>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</si>
  <si>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</si>
  <si>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</si>
  <si>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</si>
  <si>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</si>
  <si>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</si>
  <si>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</si>
  <si>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</si>
  <si>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</si>
  <si>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</si>
  <si>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</si>
  <si>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</si>
  <si>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</si>
  <si>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</si>
  <si>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</si>
  <si>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</si>
  <si>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</si>
  <si>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</si>
  <si>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</si>
  <si>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</si>
  <si>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</si>
  <si>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</si>
  <si>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</si>
  <si>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</si>
  <si>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</si>
  <si>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</si>
  <si>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</si>
  <si>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</si>
  <si>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</si>
  <si>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</si>
  <si>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</si>
  <si>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</si>
  <si>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</si>
  <si>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</si>
  <si>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</si>
  <si>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</si>
  <si>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</si>
  <si>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</si>
  <si>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</si>
  <si>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</si>
  <si>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</si>
  <si>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</si>
  <si>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</si>
  <si>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</si>
  <si>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</si>
  <si>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</si>
  <si>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</si>
  <si>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</si>
  <si>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</si>
  <si>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</si>
  <si>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</si>
  <si>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</si>
  <si>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</si>
  <si>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</si>
  <si>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</si>
  <si>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</si>
  <si>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</si>
  <si>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</si>
  <si>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</si>
  <si>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</si>
  <si>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</si>
  <si>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</si>
  <si>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</si>
  <si>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</si>
  <si>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</si>
  <si>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</si>
  <si>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</si>
  <si>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</si>
  <si>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</si>
  <si>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</si>
  <si>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</si>
  <si>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</si>
  <si>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</si>
  <si>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</si>
  <si>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</si>
  <si>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</si>
  <si>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</si>
  <si>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</si>
  <si>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</si>
  <si>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</si>
  <si>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</si>
  <si>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</si>
  <si>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</si>
  <si>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</si>
  <si>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</si>
  <si>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</si>
  <si>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</si>
  <si>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</si>
  <si>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</si>
  <si>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</si>
  <si>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</si>
  <si>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</si>
  <si>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</si>
  <si>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</si>
  <si>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</si>
  <si>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</si>
  <si>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</si>
  <si>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</si>
  <si>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</si>
  <si>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</si>
  <si>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</si>
  <si>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</si>
  <si>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</si>
  <si>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</si>
  <si>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</si>
  <si>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</si>
  <si>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</si>
  <si>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</si>
  <si>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</si>
  <si>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</si>
  <si>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</si>
  <si>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</si>
  <si>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</si>
  <si>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</si>
  <si>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</si>
  <si>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</si>
  <si>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</si>
  <si>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</si>
  <si>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</si>
  <si>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</si>
  <si>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</si>
  <si>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</si>
  <si>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</si>
  <si>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</si>
  <si>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</si>
  <si>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</si>
  <si>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</si>
  <si>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</si>
  <si>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</si>
  <si>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</si>
  <si>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</si>
  <si>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</si>
  <si>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</si>
  <si>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</si>
  <si>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</si>
  <si>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</si>
  <si>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</si>
  <si>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</si>
  <si>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</si>
  <si>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</si>
  <si>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</si>
  <si>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</si>
  <si>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</si>
  <si>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</si>
  <si>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</si>
  <si>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</si>
  <si>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</si>
  <si>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</si>
  <si>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</si>
  <si>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</si>
  <si>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</si>
  <si>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</si>
  <si>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</si>
  <si>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</si>
  <si>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</si>
  <si>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</si>
  <si>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</si>
  <si>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</si>
  <si>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</si>
  <si>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</si>
  <si>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</si>
  <si>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</si>
  <si>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</si>
  <si>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</si>
  <si>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</si>
  <si>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</si>
  <si>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</si>
  <si>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</si>
  <si>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</si>
  <si>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</si>
  <si>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</si>
  <si>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</si>
  <si>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</si>
  <si>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</si>
  <si>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</si>
  <si>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</si>
  <si>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</si>
  <si>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</si>
  <si>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</si>
  <si>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</si>
  <si>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</si>
  <si>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</si>
  <si>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</si>
  <si>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</si>
  <si>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</si>
  <si>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</si>
  <si>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</si>
  <si>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</si>
  <si>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</si>
  <si>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</si>
  <si>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</si>
  <si>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</si>
  <si>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</si>
  <si>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</si>
  <si>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</si>
  <si>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</si>
  <si>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</si>
  <si>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</si>
  <si>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</si>
  <si>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</si>
  <si>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</si>
  <si>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</si>
  <si>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</si>
  <si>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</si>
  <si>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</si>
  <si>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</si>
  <si>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</si>
  <si>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</si>
  <si>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</si>
  <si>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</si>
  <si>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</si>
  <si>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</si>
  <si>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</si>
  <si>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</si>
  <si>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</si>
  <si>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</si>
  <si>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</si>
  <si>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</si>
  <si>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</si>
  <si>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</si>
  <si>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</si>
  <si>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</si>
  <si>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</si>
  <si>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</si>
  <si>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</si>
  <si>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</si>
  <si>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</si>
  <si>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</si>
  <si>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</si>
  <si>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</si>
  <si>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</si>
  <si>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</si>
  <si>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</si>
  <si>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</si>
  <si>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</si>
  <si>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</si>
  <si>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</si>
  <si>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</si>
  <si>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</si>
  <si>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</si>
  <si>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</si>
  <si>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</si>
  <si>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</si>
  <si>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</si>
  <si>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</si>
  <si>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</si>
  <si>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</si>
  <si>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</si>
  <si>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</si>
  <si>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</si>
  <si>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</si>
  <si>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</si>
  <si>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</si>
  <si>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</si>
  <si>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</si>
  <si>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</si>
  <si>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</si>
  <si>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</si>
  <si>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</si>
  <si>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</si>
  <si>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</si>
  <si>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</si>
  <si>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</si>
  <si>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</si>
  <si>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</si>
  <si>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</si>
  <si>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</si>
  <si>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</si>
  <si>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</si>
  <si>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</si>
  <si>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</si>
  <si>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</si>
  <si>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</si>
  <si>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</si>
  <si>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</si>
  <si>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</si>
  <si>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</si>
  <si>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</si>
  <si>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</si>
  <si>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</si>
  <si>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</si>
  <si>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</si>
  <si>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</si>
  <si>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</si>
  <si>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</si>
  <si>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</si>
  <si>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</si>
  <si>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</si>
  <si>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</si>
  <si>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</si>
  <si>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</si>
  <si>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</si>
  <si>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</si>
  <si>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</si>
  <si>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</si>
  <si>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</si>
  <si>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</si>
  <si>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</si>
  <si>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</si>
  <si>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</si>
  <si>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</si>
  <si>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</si>
  <si>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</si>
  <si>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</si>
  <si>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</si>
  <si>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</si>
  <si>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</si>
  <si>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</si>
  <si>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</si>
  <si>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</si>
  <si>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</si>
  <si>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</si>
  <si>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</si>
  <si>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</si>
  <si>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</si>
  <si>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</si>
  <si>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</si>
  <si>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</si>
  <si>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</si>
  <si>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</si>
  <si>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</si>
  <si>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</si>
  <si>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</si>
  <si>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</si>
  <si>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</si>
  <si>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</si>
  <si>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</si>
  <si>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</si>
  <si>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</si>
  <si>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</si>
  <si>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</si>
  <si>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</si>
  <si>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</si>
  <si>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</si>
  <si>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</si>
  <si>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</si>
  <si>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</si>
  <si>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</si>
  <si>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</si>
  <si>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</si>
  <si>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</si>
  <si>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</si>
  <si>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</si>
  <si>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</si>
  <si>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</si>
  <si>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</si>
  <si>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</si>
  <si>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</si>
  <si>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</si>
  <si>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</si>
  <si>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</si>
  <si>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</si>
  <si>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</si>
  <si>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</si>
  <si>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</si>
  <si>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</si>
  <si>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</si>
  <si>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</si>
  <si>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</si>
  <si>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</si>
  <si>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</si>
  <si>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</si>
  <si>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</si>
  <si>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</si>
  <si>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</si>
  <si>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</si>
  <si>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</si>
  <si>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</si>
  <si>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</si>
  <si>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</si>
  <si>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</si>
  <si>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</si>
  <si>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</si>
  <si>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</si>
  <si>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</si>
  <si>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</si>
  <si>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</si>
  <si>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</si>
  <si>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</si>
  <si>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</si>
  <si>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</si>
  <si>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</si>
  <si>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</si>
  <si>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</si>
  <si>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</si>
  <si>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</si>
  <si>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</si>
  <si>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</si>
  <si>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</si>
  <si>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</si>
  <si>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</si>
  <si>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</si>
  <si>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</si>
  <si>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</si>
  <si>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</si>
  <si>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</si>
  <si>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</si>
  <si>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</si>
  <si>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</si>
  <si>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</si>
  <si>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</si>
  <si>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</si>
  <si>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</si>
  <si>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</si>
  <si>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</si>
  <si>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</si>
  <si>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</si>
  <si>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</si>
  <si>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</si>
  <si>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</si>
  <si>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</si>
  <si>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</si>
  <si>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</si>
  <si>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</si>
  <si>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</si>
  <si>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</si>
  <si>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</si>
  <si>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</si>
  <si>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</si>
  <si>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</si>
  <si>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</si>
  <si>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</si>
  <si>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</si>
  <si>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</si>
  <si>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</si>
  <si>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</si>
  <si>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</si>
  <si>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</si>
  <si>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</si>
  <si>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</si>
  <si>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</si>
  <si>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</si>
  <si>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</si>
  <si>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</si>
  <si>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</si>
  <si>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</si>
  <si>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</si>
  <si>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</si>
  <si>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</si>
  <si>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</si>
  <si>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</si>
  <si>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</si>
  <si>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</si>
  <si>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</si>
  <si>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</si>
  <si>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</si>
  <si>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</si>
  <si>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</si>
  <si>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</si>
  <si>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</si>
  <si>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</si>
  <si>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</si>
  <si>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</si>
  <si>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</si>
  <si>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</si>
  <si>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</si>
  <si>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</si>
  <si>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</si>
  <si>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</si>
  <si>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</si>
  <si>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</si>
  <si>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</si>
  <si>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</si>
  <si>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</si>
  <si>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</si>
  <si>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</si>
  <si>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</si>
  <si>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</si>
  <si>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</si>
  <si>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</si>
  <si>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</si>
  <si>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</si>
  <si>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</si>
  <si>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</si>
  <si>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</si>
  <si>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</si>
  <si>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</si>
  <si>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</si>
  <si>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</si>
  <si>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</si>
  <si>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</si>
  <si>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</si>
  <si>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</si>
  <si>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</si>
  <si>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</si>
  <si>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</si>
  <si>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</si>
  <si>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</si>
  <si>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</si>
  <si>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</si>
  <si>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</si>
  <si>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</si>
  <si>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</si>
  <si>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</si>
  <si>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</si>
  <si>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</si>
  <si>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</si>
  <si>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</si>
  <si>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</si>
  <si>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</si>
  <si>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</si>
  <si>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</si>
  <si>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</si>
  <si>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</si>
  <si>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</si>
  <si>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</si>
  <si>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</si>
  <si>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</si>
  <si>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</si>
  <si>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</si>
  <si>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</si>
  <si>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</si>
  <si>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</si>
  <si>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</si>
  <si>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</si>
  <si>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</si>
  <si>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</si>
  <si>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</si>
  <si>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</si>
  <si>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</si>
  <si>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</si>
  <si>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</si>
  <si>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</si>
  <si>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</si>
  <si>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</si>
  <si>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</si>
  <si>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</si>
  <si>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</si>
  <si>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</si>
  <si>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</si>
  <si>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</si>
  <si>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</si>
  <si>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</si>
  <si>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</si>
  <si>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</si>
  <si>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</si>
  <si>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</si>
  <si>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</si>
  <si>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</si>
  <si>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</si>
  <si>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</si>
  <si>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</si>
  <si>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</si>
  <si>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</si>
  <si>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</si>
  <si>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</si>
  <si>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</si>
  <si>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</si>
  <si>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</si>
  <si>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</si>
  <si>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</si>
  <si>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</si>
  <si>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</si>
  <si>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</si>
  <si>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</si>
  <si>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</si>
  <si>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</si>
  <si>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</si>
  <si>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</si>
  <si>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</si>
  <si>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</si>
  <si>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</si>
  <si>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</si>
  <si>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</si>
  <si>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</si>
  <si>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</si>
  <si>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</si>
  <si>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</si>
  <si>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</si>
  <si>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</si>
  <si>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</si>
  <si>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</si>
  <si>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</si>
  <si>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</si>
  <si>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</si>
  <si>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</si>
  <si>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</si>
  <si>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</si>
  <si>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</si>
  <si>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</si>
  <si>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</si>
  <si>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</si>
  <si>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</si>
  <si>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</si>
  <si>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</si>
  <si>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</si>
  <si>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</si>
  <si>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</si>
  <si>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</si>
  <si>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</si>
  <si>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</si>
  <si>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</si>
  <si>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</si>
  <si>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</si>
  <si>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</si>
  <si>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</si>
  <si>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</si>
  <si>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</si>
  <si>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</si>
  <si>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</si>
  <si>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</si>
  <si>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</si>
  <si>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</si>
  <si>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</si>
  <si>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</si>
  <si>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</si>
  <si>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</si>
  <si>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</si>
  <si>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</si>
  <si>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</si>
  <si>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</si>
  <si>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</si>
  <si>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</si>
  <si>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</si>
  <si>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</si>
  <si>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</si>
  <si>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</si>
  <si>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</si>
  <si>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</si>
  <si>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</si>
  <si>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</si>
  <si>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</si>
  <si>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</si>
  <si>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</si>
  <si>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</si>
  <si>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</si>
  <si>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</si>
  <si>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</si>
  <si>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</si>
  <si>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</si>
  <si>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</si>
  <si>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</si>
  <si>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</si>
  <si>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</si>
  <si>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</si>
  <si>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</si>
  <si>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</si>
  <si>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</si>
  <si>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</si>
  <si>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</si>
  <si>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</si>
  <si>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</si>
  <si>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</si>
  <si>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</si>
  <si>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</si>
  <si>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</si>
  <si>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</si>
  <si>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</si>
  <si>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</si>
  <si>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</si>
  <si>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</si>
  <si>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</si>
  <si>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</si>
  <si>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</si>
  <si>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</si>
  <si>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</si>
  <si>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</si>
  <si>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</si>
  <si>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</si>
  <si>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</si>
  <si>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</si>
  <si>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</si>
  <si>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</si>
  <si>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</si>
  <si>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</si>
  <si>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</si>
  <si>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</si>
  <si>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</si>
  <si>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</si>
  <si>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</si>
  <si>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</si>
  <si>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</si>
  <si>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</si>
  <si>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</si>
  <si>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</si>
  <si>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</si>
  <si>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</si>
  <si>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</si>
  <si>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</si>
  <si>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</si>
  <si>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</si>
  <si>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</si>
  <si>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</si>
  <si>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</si>
  <si>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</si>
  <si>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</si>
  <si>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</si>
  <si>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</si>
  <si>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</si>
  <si>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</si>
  <si>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</si>
  <si>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</si>
  <si>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</si>
  <si>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</si>
  <si>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</si>
  <si>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</si>
  <si>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</si>
  <si>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</si>
  <si>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</si>
  <si>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</si>
  <si>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</si>
  <si>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</si>
  <si>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</si>
  <si>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</si>
  <si>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</si>
  <si>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</si>
  <si>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</si>
  <si>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</si>
  <si>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</si>
  <si>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</si>
  <si>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</si>
  <si>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</si>
  <si>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</si>
  <si>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</si>
  <si>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</si>
  <si>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</si>
  <si>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</si>
  <si>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</si>
  <si>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</si>
  <si>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</si>
  <si>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</si>
  <si>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</si>
  <si>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</si>
  <si>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</si>
  <si>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</si>
  <si>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</si>
  <si>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</si>
  <si>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</si>
  <si>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</si>
  <si>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</si>
  <si>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</si>
  <si>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</si>
  <si>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</si>
  <si>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</si>
  <si>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</si>
  <si>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</si>
  <si>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</si>
  <si>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</si>
  <si>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</si>
  <si>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</si>
  <si>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</si>
  <si>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</si>
  <si>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</si>
  <si>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</si>
  <si>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</si>
  <si>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</si>
  <si>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</si>
  <si>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</si>
  <si>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</si>
  <si>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</si>
  <si>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</si>
  <si>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</si>
  <si>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</si>
  <si>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</si>
  <si>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</si>
  <si>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</si>
  <si>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</si>
  <si>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</si>
  <si>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</si>
  <si>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</si>
  <si>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</si>
  <si>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</si>
  <si>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</si>
  <si>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</si>
  <si>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</si>
  <si>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</si>
  <si>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</si>
  <si>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</si>
  <si>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</si>
  <si>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</si>
  <si>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</si>
  <si>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</si>
  <si>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</si>
  <si>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</si>
  <si>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</si>
  <si>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</si>
  <si>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</si>
  <si>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</si>
  <si>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</si>
  <si>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</si>
  <si>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</si>
  <si>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</si>
  <si>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</si>
  <si>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</si>
  <si>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</si>
  <si>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</si>
  <si>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</si>
  <si>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</si>
  <si>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</si>
  <si>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</si>
  <si>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</si>
  <si>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</si>
  <si>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</si>
  <si>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</si>
  <si>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</si>
  <si>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</si>
  <si>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</si>
  <si>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</si>
  <si>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</si>
  <si>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</si>
  <si>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</si>
  <si>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</si>
  <si>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</si>
  <si>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</si>
  <si>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</si>
  <si>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</si>
  <si>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</si>
  <si>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</si>
  <si>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</si>
  <si>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</si>
  <si>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</si>
  <si>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</si>
  <si>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</si>
  <si>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</si>
  <si>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</si>
  <si>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</si>
  <si>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</si>
  <si>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</si>
  <si>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</si>
  <si>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</si>
  <si>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</si>
  <si>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</si>
  <si>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</si>
  <si>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</si>
  <si>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</si>
  <si>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</si>
  <si>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</si>
  <si>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</si>
  <si>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</si>
  <si>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</si>
  <si>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</si>
  <si>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</si>
  <si>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</si>
  <si>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</si>
  <si>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</si>
  <si>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</si>
  <si>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</si>
  <si>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</si>
  <si>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</si>
  <si>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</si>
  <si>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</si>
  <si>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</si>
  <si>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</si>
  <si>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</si>
  <si>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</si>
  <si>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</si>
  <si>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</si>
  <si>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</si>
  <si>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</si>
  <si>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</si>
  <si>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</si>
  <si>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</si>
  <si>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</si>
  <si>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</si>
  <si>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</si>
  <si>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</si>
  <si>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</si>
  <si>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</si>
  <si>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</si>
  <si>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</si>
  <si>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</si>
  <si>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</si>
  <si>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</si>
  <si>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</si>
  <si>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</si>
  <si>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</si>
  <si>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</si>
  <si>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</si>
  <si>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</si>
  <si>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</si>
  <si>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</si>
  <si>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</si>
  <si>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</si>
  <si>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</si>
  <si>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</si>
  <si>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</si>
  <si>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</si>
  <si>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</si>
  <si>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</si>
  <si>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</si>
  <si>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</si>
  <si>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</si>
  <si>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</si>
  <si>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</si>
  <si>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</si>
  <si>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</si>
  <si>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</si>
  <si>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</si>
  <si>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</si>
  <si>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</si>
  <si>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</si>
  <si>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</si>
  <si>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</si>
  <si>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</si>
  <si>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</si>
  <si>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</si>
  <si>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</si>
  <si>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</si>
  <si>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</si>
  <si>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</si>
  <si>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</si>
  <si>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</si>
  <si>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</si>
  <si>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</si>
  <si>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</si>
  <si>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</si>
  <si>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</si>
  <si>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</si>
  <si>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</si>
  <si>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</si>
  <si>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</si>
  <si>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</si>
  <si>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</si>
  <si>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</si>
  <si>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</si>
  <si>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</si>
  <si>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</si>
  <si>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</si>
  <si>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</si>
  <si>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</si>
  <si>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</si>
  <si>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</si>
  <si>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</si>
  <si>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</si>
  <si>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</si>
  <si>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</si>
  <si>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</si>
  <si>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</si>
  <si>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</si>
  <si>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</si>
  <si>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</si>
  <si>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</si>
  <si>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</si>
  <si>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</si>
  <si>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</si>
  <si>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</si>
  <si>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</si>
  <si>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</si>
  <si>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</si>
  <si>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</si>
  <si>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</si>
  <si>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</si>
  <si>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</si>
  <si>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</si>
  <si>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</si>
  <si>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</si>
  <si>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</si>
  <si>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</si>
  <si>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</si>
  <si>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</si>
  <si>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</si>
  <si>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</si>
  <si>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</si>
  <si>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</si>
  <si>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</si>
  <si>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</si>
  <si>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</si>
  <si>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</si>
  <si>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</si>
  <si>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</si>
  <si>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</si>
  <si>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</si>
  <si>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</si>
  <si>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</si>
  <si>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</si>
  <si>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</si>
  <si>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</si>
  <si>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</si>
  <si>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</si>
  <si>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</si>
  <si>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</si>
  <si>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</si>
  <si>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</si>
  <si>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</si>
  <si>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</si>
  <si>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</si>
  <si>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</si>
  <si>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</si>
  <si>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</si>
  <si>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</si>
  <si>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</si>
  <si>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</si>
  <si>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</si>
  <si>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</si>
  <si>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</si>
  <si>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</si>
  <si>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</si>
  <si>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</si>
  <si>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</si>
  <si>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</si>
  <si>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</si>
  <si>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</si>
  <si>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</si>
  <si>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</si>
  <si>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</si>
  <si>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</si>
  <si>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</si>
  <si>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</si>
  <si>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</si>
  <si>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</si>
  <si>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</si>
  <si>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</si>
  <si>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</si>
  <si>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</si>
  <si>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</si>
  <si>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</si>
  <si>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</si>
  <si>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</si>
  <si>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</si>
  <si>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</si>
  <si>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</si>
  <si>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</si>
  <si>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</si>
  <si>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</si>
  <si>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</si>
  <si>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</si>
  <si>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</si>
  <si>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</si>
  <si>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</si>
  <si>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</si>
  <si>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</si>
  <si>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</si>
  <si>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</si>
  <si>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</si>
  <si>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</si>
  <si>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</si>
  <si>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</si>
  <si>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</si>
  <si>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</si>
  <si>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</si>
  <si>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</si>
  <si>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</si>
  <si>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</si>
  <si>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</si>
  <si>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</si>
  <si>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</si>
  <si>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</si>
  <si>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</si>
  <si>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</si>
  <si>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</si>
  <si>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</si>
  <si>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</si>
  <si>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</si>
  <si>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</si>
  <si>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</si>
  <si>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</si>
  <si>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</si>
  <si>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</si>
  <si>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</si>
  <si>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</si>
  <si>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</si>
  <si>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</si>
  <si>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</si>
  <si>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</si>
  <si>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</si>
  <si>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</si>
  <si>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</si>
  <si>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</si>
  <si>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</si>
  <si>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</si>
  <si>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</si>
  <si>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</si>
  <si>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</si>
  <si>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</si>
  <si>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</si>
  <si>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</si>
  <si>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</si>
  <si>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</si>
  <si>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</si>
  <si>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</si>
  <si>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</si>
  <si>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</si>
  <si>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</si>
  <si>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</si>
  <si>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</si>
  <si>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</si>
  <si>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</si>
  <si>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</si>
  <si>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</si>
  <si>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</si>
  <si>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</si>
  <si>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</si>
  <si>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</si>
  <si>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</si>
  <si>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</si>
  <si>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</si>
  <si>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</si>
  <si>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</si>
  <si>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</si>
  <si>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</si>
  <si>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</si>
  <si>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</si>
  <si>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</si>
  <si>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</si>
  <si>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</si>
  <si>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</si>
  <si>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</si>
  <si>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</si>
  <si>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</si>
  <si>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</si>
  <si>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</si>
  <si>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</si>
  <si>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</si>
  <si>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</si>
  <si>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</si>
  <si>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</si>
  <si>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</si>
  <si>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</si>
  <si>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</si>
  <si>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</si>
  <si>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</si>
  <si>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</si>
  <si>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</si>
  <si>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</si>
  <si>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</si>
  <si>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</si>
  <si>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</si>
  <si>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</si>
  <si>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</si>
  <si>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</si>
  <si>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</si>
  <si>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</si>
  <si>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</si>
  <si>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</si>
  <si>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</si>
  <si>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</si>
  <si>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</si>
  <si>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</si>
  <si>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</si>
  <si>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</si>
  <si>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</si>
  <si>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</si>
  <si>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</si>
  <si>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</si>
  <si>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</si>
  <si>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</si>
  <si>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</si>
  <si>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</si>
  <si>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</si>
  <si>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</si>
  <si>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</si>
  <si>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</si>
  <si>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</si>
  <si>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</si>
  <si>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</si>
  <si>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</si>
  <si>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</si>
  <si>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</si>
  <si>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</si>
  <si>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</si>
  <si>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</si>
  <si>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</si>
  <si>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</si>
  <si>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</si>
  <si>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</si>
  <si>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</si>
  <si>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</si>
  <si>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</si>
  <si>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</si>
  <si>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</si>
  <si>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</si>
  <si>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</si>
  <si>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</si>
  <si>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</si>
  <si>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</si>
  <si>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</si>
  <si>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</si>
  <si>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</si>
  <si>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</si>
  <si>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</si>
  <si>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</si>
  <si>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</si>
  <si>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</si>
  <si>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</si>
  <si>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</si>
  <si>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</si>
  <si>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</si>
  <si>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</si>
  <si>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</si>
  <si>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</si>
  <si>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</si>
  <si>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</si>
  <si>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</si>
  <si>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</si>
  <si>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</si>
  <si>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</si>
  <si>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</si>
  <si>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</si>
  <si>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</si>
  <si>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</si>
  <si>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</si>
  <si>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</si>
  <si>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</si>
  <si>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</si>
  <si>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</si>
  <si>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</si>
  <si>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</si>
  <si>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</si>
  <si>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</si>
  <si>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</si>
  <si>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</si>
  <si>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</si>
  <si>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</si>
  <si>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</si>
  <si>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</si>
  <si>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</si>
  <si>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</si>
  <si>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</si>
  <si>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</si>
  <si>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</si>
  <si>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</si>
  <si>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</si>
  <si>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</si>
  <si>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</si>
  <si>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</si>
  <si>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</si>
  <si>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</si>
  <si>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</si>
  <si>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</si>
  <si>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</si>
  <si>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</si>
  <si>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</si>
  <si>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</si>
  <si>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</si>
  <si>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</si>
  <si>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</si>
  <si>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</si>
  <si>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</si>
  <si>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</si>
  <si>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</si>
  <si>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</si>
  <si>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</si>
  <si>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</si>
  <si>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</si>
  <si>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</si>
  <si>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</si>
  <si>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</si>
  <si>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</si>
  <si>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</si>
  <si>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</si>
  <si>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</si>
  <si>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</si>
  <si>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</si>
  <si>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</si>
  <si>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</si>
  <si>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</si>
  <si>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</si>
  <si>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</si>
  <si>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</si>
  <si>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</si>
  <si>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</si>
  <si>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</si>
  <si>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</si>
  <si>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</si>
  <si>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</si>
  <si>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</si>
  <si>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</si>
  <si>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</si>
  <si>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</si>
  <si>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</si>
  <si>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</si>
  <si>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</si>
  <si>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</si>
  <si>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</si>
  <si>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</si>
  <si>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</si>
  <si>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</si>
  <si>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</si>
  <si>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</si>
  <si>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</si>
  <si>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</si>
  <si>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</si>
  <si>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</si>
  <si>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</si>
  <si>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</si>
  <si>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</si>
  <si>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</si>
  <si>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</si>
  <si>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</si>
  <si>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</si>
  <si>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</si>
  <si>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</si>
  <si>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</si>
  <si>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</si>
  <si>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</si>
  <si>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</si>
  <si>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</si>
  <si>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</si>
  <si>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</si>
  <si>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</si>
  <si>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</si>
  <si>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</si>
  <si>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</si>
  <si>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</si>
  <si>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</si>
  <si>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</si>
  <si>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</si>
  <si>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</si>
  <si>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</si>
  <si>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</si>
  <si>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</si>
  <si>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</si>
  <si>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</si>
  <si>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</si>
  <si>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</si>
  <si>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</si>
  <si>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</si>
  <si>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</si>
  <si>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</si>
  <si>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</si>
  <si>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</si>
  <si>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</si>
  <si>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</si>
  <si>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</si>
  <si>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</si>
  <si>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</si>
  <si>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</si>
  <si>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</si>
  <si>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</si>
  <si>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</si>
  <si>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</si>
  <si>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</si>
  <si>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</si>
  <si>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</si>
  <si>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</si>
  <si>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</si>
  <si>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</si>
  <si>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</si>
  <si>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</si>
  <si>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</si>
  <si>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</si>
  <si>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</si>
  <si>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</si>
  <si>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</si>
  <si>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</si>
  <si>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</si>
  <si>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</si>
  <si>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</si>
  <si>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</si>
  <si>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</si>
  <si>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</si>
  <si>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</si>
  <si>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</si>
  <si>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</si>
  <si>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</si>
  <si>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</si>
  <si>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</si>
  <si>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</si>
  <si>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</si>
  <si>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</si>
  <si>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</si>
  <si>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</si>
  <si>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</si>
  <si>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</si>
  <si>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</si>
  <si>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</si>
  <si>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</si>
  <si>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</si>
  <si>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</si>
  <si>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</si>
  <si>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</si>
  <si>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</si>
  <si>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</si>
  <si>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</si>
  <si>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</si>
  <si>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</si>
  <si>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</si>
  <si>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</si>
  <si>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</si>
  <si>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</si>
  <si>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</si>
  <si>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</si>
  <si>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</si>
  <si>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</si>
  <si>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</si>
  <si>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</si>
  <si>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</si>
  <si>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</si>
  <si>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</si>
  <si>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</si>
  <si>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</si>
  <si>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</si>
  <si>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</si>
  <si>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</si>
  <si>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</si>
  <si>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</si>
  <si>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</si>
  <si>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</si>
  <si>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</si>
  <si>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</si>
  <si>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</si>
  <si>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</si>
  <si>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</si>
  <si>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</si>
  <si>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</si>
  <si>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</si>
  <si>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</si>
  <si>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</si>
  <si>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</si>
  <si>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</si>
  <si>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</si>
  <si>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</si>
  <si>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</si>
  <si>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</si>
  <si>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</si>
  <si>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</si>
  <si>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</si>
  <si>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</si>
  <si>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</si>
  <si>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</si>
  <si>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</si>
  <si>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</si>
  <si>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</si>
  <si>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</si>
  <si>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</si>
  <si>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</si>
  <si>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</si>
  <si>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</si>
  <si>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</si>
  <si>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</si>
  <si>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</si>
  <si>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</si>
  <si>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</si>
  <si>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</si>
  <si>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</si>
  <si>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</si>
  <si>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</si>
  <si>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</si>
  <si>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</si>
  <si>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</si>
  <si>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</si>
  <si>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</si>
  <si>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</si>
  <si>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</si>
  <si>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</si>
  <si>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</si>
  <si>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</si>
  <si>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</si>
  <si>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</si>
  <si>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</si>
  <si>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</si>
  <si>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</si>
  <si>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</si>
  <si>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</si>
  <si>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</si>
  <si>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</si>
  <si>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</si>
  <si>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</si>
  <si>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</si>
  <si>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</si>
  <si>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</si>
  <si>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</si>
  <si>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</si>
  <si>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</si>
  <si>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</si>
  <si>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</si>
  <si>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</si>
  <si>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</si>
  <si>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</si>
  <si>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</si>
  <si>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</si>
  <si>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</si>
  <si>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</si>
  <si>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</si>
  <si>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</si>
  <si>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</si>
  <si>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</si>
  <si>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</si>
  <si>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</si>
  <si>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</si>
  <si>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</si>
  <si>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</si>
  <si>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</si>
  <si>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</si>
  <si>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</si>
  <si>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</si>
  <si>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</si>
  <si>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</si>
  <si>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</si>
  <si>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</si>
  <si>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</si>
  <si>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</si>
  <si>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</si>
  <si>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</si>
  <si>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</si>
  <si>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</si>
  <si>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</si>
  <si>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</si>
  <si>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</si>
  <si>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</si>
  <si>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</si>
  <si>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</si>
  <si>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</si>
  <si>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</si>
  <si>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</si>
  <si>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</si>
  <si>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</si>
  <si>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</si>
  <si>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</si>
  <si>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</si>
  <si>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</si>
  <si>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</si>
  <si>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</si>
  <si>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</si>
  <si>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</si>
  <si>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</si>
  <si>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</si>
  <si>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</si>
  <si>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</si>
  <si>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</si>
  <si>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</si>
  <si>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</si>
  <si>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</si>
  <si>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</si>
  <si>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</si>
  <si>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</si>
  <si>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</si>
  <si>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</si>
  <si>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</si>
  <si>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</si>
  <si>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</si>
  <si>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</si>
  <si>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</si>
  <si>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</si>
  <si>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</si>
  <si>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</si>
  <si>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</si>
  <si>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</si>
  <si>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</si>
  <si>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</si>
  <si>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</si>
  <si>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</si>
  <si>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</si>
  <si>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</si>
  <si>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</si>
  <si>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</si>
  <si>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</si>
  <si>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</si>
  <si>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</si>
  <si>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</si>
  <si>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</si>
  <si>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</si>
  <si>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</si>
  <si>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</si>
  <si>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</si>
  <si>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</si>
  <si>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</si>
  <si>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</si>
  <si>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</si>
  <si>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</si>
  <si>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</si>
  <si>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</si>
  <si>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</si>
  <si>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</si>
  <si>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</si>
  <si>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</si>
  <si>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</si>
  <si>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</si>
  <si>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</si>
  <si>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</si>
  <si>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</si>
  <si>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</si>
  <si>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</si>
  <si>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</si>
  <si>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</si>
  <si>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</si>
  <si>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</si>
  <si>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</si>
  <si>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</si>
  <si>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</si>
  <si>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</si>
  <si>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</si>
  <si>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</si>
  <si>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</si>
  <si>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</si>
  <si>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</si>
  <si>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</si>
  <si>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</si>
  <si>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</si>
  <si>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</si>
  <si>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</si>
  <si>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</si>
  <si>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</si>
  <si>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</si>
  <si>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</si>
  <si>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</si>
  <si>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</si>
  <si>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</si>
  <si>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</si>
  <si>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</si>
  <si>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</si>
  <si>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</si>
  <si>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</si>
  <si>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</si>
  <si>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</si>
  <si>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</si>
  <si>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</si>
  <si>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</si>
  <si>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</si>
  <si>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</si>
  <si>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</si>
  <si>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</si>
  <si>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</si>
  <si>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</si>
  <si>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</si>
  <si>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</si>
  <si>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</si>
  <si>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</si>
  <si>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</si>
  <si>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</si>
  <si>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</si>
  <si>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</si>
  <si>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</si>
  <si>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</si>
  <si>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</si>
  <si>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</si>
  <si>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</si>
  <si>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</si>
  <si>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</si>
  <si>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</si>
  <si>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</si>
  <si>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</si>
  <si>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</si>
  <si>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</si>
  <si>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</si>
  <si>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</si>
  <si>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</si>
  <si>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</si>
  <si>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</si>
  <si>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</si>
  <si>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</si>
  <si>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</si>
  <si>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</si>
  <si>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</si>
  <si>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</si>
  <si>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</si>
  <si>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</si>
  <si>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</si>
  <si>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</si>
  <si>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</si>
  <si>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</si>
  <si>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</si>
  <si>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</si>
  <si>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</si>
  <si>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</si>
  <si>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</si>
  <si>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</si>
  <si>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</si>
  <si>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</si>
  <si>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</si>
  <si>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</si>
  <si>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</si>
  <si>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</si>
  <si>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</si>
  <si>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</si>
  <si>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</si>
  <si>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</si>
  <si>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</si>
  <si>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</si>
  <si>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</si>
  <si>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</si>
  <si>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</si>
  <si>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</si>
  <si>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</si>
  <si>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</si>
  <si>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</si>
  <si>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</si>
  <si>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</si>
  <si>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</si>
  <si>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</si>
  <si>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</si>
  <si>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</si>
  <si>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</si>
  <si>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</si>
  <si>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</si>
  <si>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</si>
  <si>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</si>
  <si>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</si>
  <si>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</si>
  <si>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</si>
  <si>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</si>
  <si>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</si>
  <si>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</si>
  <si>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</si>
  <si>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</si>
  <si>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</si>
  <si>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</si>
  <si>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</si>
  <si>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</si>
  <si>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</si>
  <si>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</si>
  <si>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</si>
  <si>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</si>
  <si>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</si>
  <si>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</si>
  <si>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</si>
  <si>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</si>
  <si>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</si>
  <si>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</si>
  <si>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</si>
  <si>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</si>
  <si>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</si>
  <si>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</si>
  <si>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</si>
  <si>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</si>
  <si>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</si>
  <si>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</si>
  <si>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</si>
  <si>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</si>
  <si>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</si>
  <si>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</si>
  <si>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</si>
  <si>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</si>
  <si>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</si>
  <si>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</si>
  <si>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</si>
  <si>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</si>
  <si>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</si>
  <si>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</si>
  <si>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</si>
  <si>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</si>
  <si>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</si>
  <si>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</si>
  <si>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</si>
  <si>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</si>
  <si>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</si>
  <si>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</si>
  <si>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</si>
  <si>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</si>
  <si>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</si>
  <si>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</si>
  <si>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</si>
  <si>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</si>
  <si>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</si>
  <si>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</si>
  <si>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</si>
  <si>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</si>
  <si>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</si>
  <si>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</si>
  <si>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</si>
  <si>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</si>
  <si>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</si>
  <si>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</si>
  <si>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</si>
  <si>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</si>
  <si>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</si>
  <si>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</si>
  <si>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</si>
  <si>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</si>
  <si>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</si>
  <si>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</si>
  <si>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</si>
  <si>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</si>
  <si>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</si>
  <si>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</si>
  <si>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</si>
  <si>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</si>
  <si>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</si>
  <si>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</si>
  <si>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</si>
  <si>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</si>
  <si>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</si>
  <si>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</si>
  <si>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</si>
  <si>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</si>
  <si>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</si>
  <si>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</si>
  <si>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</si>
  <si>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</si>
  <si>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</si>
  <si>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</si>
  <si>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</si>
  <si>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</si>
  <si>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</si>
  <si>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</si>
  <si>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</si>
  <si>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</si>
  <si>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</si>
  <si>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</si>
  <si>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</si>
  <si>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</si>
  <si>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</si>
  <si>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</si>
  <si>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</si>
  <si>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</si>
  <si>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</si>
  <si>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</si>
  <si>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</si>
  <si>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</si>
  <si>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</si>
  <si>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</si>
  <si>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</si>
  <si>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</si>
  <si>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</si>
  <si>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</si>
  <si>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</si>
  <si>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</si>
  <si>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</si>
  <si>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</si>
  <si>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</si>
  <si>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</si>
  <si>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</si>
  <si>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</si>
  <si>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</si>
  <si>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</si>
  <si>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</si>
  <si>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</si>
  <si>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</si>
  <si>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</si>
  <si>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</si>
  <si>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</si>
  <si>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</si>
  <si>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</si>
  <si>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</si>
  <si>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</si>
  <si>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</si>
  <si>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</si>
  <si>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</si>
  <si>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</si>
  <si>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</si>
  <si>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</si>
  <si>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</si>
  <si>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</si>
  <si>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</si>
  <si>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</si>
  <si>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</si>
  <si>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</si>
  <si>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</si>
  <si>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</si>
  <si>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</si>
  <si>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</si>
  <si>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</si>
  <si>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</si>
  <si>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</si>
  <si>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</si>
  <si>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</si>
  <si>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</si>
  <si>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</si>
  <si>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</si>
  <si>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</si>
  <si>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</si>
  <si>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</si>
  <si>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</si>
  <si>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</si>
  <si>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</si>
  <si>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</si>
  <si>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</si>
  <si>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</si>
  <si>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</si>
  <si>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</si>
  <si>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</si>
  <si>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</si>
  <si>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</si>
  <si>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</si>
  <si>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</si>
  <si>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</si>
  <si>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</si>
  <si>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</si>
  <si>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</si>
  <si>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</si>
  <si>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</si>
  <si>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</si>
  <si>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</si>
  <si>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</si>
  <si>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</si>
  <si>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</si>
  <si>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</si>
  <si>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</si>
  <si>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</si>
  <si>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</si>
  <si>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</si>
  <si>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</si>
  <si>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</si>
  <si>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</si>
  <si>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</si>
  <si>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</si>
  <si>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</si>
  <si>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</si>
  <si>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</si>
  <si>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</si>
  <si>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</si>
  <si>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</si>
  <si>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</si>
  <si>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</si>
  <si>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</si>
  <si>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</si>
  <si>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</si>
  <si>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</si>
  <si>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</si>
  <si>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</si>
  <si>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</si>
  <si>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</si>
  <si>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</si>
  <si>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</si>
  <si>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</si>
  <si>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</si>
  <si>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</si>
  <si>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</si>
  <si>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</si>
  <si>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</si>
  <si>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</si>
  <si>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</si>
  <si>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</si>
  <si>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</si>
  <si>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</si>
  <si>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</si>
  <si>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</si>
  <si>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</si>
  <si>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</si>
  <si>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</si>
  <si>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</si>
  <si>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</si>
  <si>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</si>
  <si>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</si>
  <si>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</si>
  <si>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</si>
  <si>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</si>
  <si>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</si>
  <si>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</si>
  <si>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</si>
  <si>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</si>
  <si>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</si>
  <si>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</si>
  <si>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</si>
  <si>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</si>
  <si>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</si>
  <si>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</si>
  <si>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</si>
  <si>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</si>
  <si>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</si>
  <si>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</si>
  <si>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</si>
  <si>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</si>
  <si>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</si>
  <si>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</si>
  <si>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</si>
  <si>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</si>
  <si>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</si>
  <si>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</si>
  <si>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</si>
  <si>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</si>
  <si>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</si>
  <si>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</si>
  <si>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</si>
  <si>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</si>
  <si>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</si>
  <si>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</si>
  <si>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</si>
  <si>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</si>
  <si>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</si>
  <si>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</si>
  <si>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</si>
  <si>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</si>
  <si>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</si>
  <si>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</si>
  <si>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</si>
  <si>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</si>
  <si>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</si>
  <si>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</si>
  <si>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</si>
  <si>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</si>
  <si>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</si>
  <si>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</si>
  <si>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</si>
  <si>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</si>
  <si>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</si>
  <si>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</si>
  <si>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</si>
  <si>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</si>
  <si>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</si>
  <si>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</si>
  <si>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</si>
  <si>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</si>
  <si>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</si>
  <si>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</si>
  <si>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</si>
  <si>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</si>
  <si>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</si>
  <si>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</si>
  <si>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</si>
  <si>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</si>
  <si>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</si>
  <si>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</si>
  <si>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</si>
  <si>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</si>
  <si>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</si>
  <si>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</si>
  <si>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</si>
  <si>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</si>
  <si>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</si>
  <si>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</si>
  <si>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</si>
  <si>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</si>
  <si>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</si>
  <si>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</si>
  <si>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</si>
  <si>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</si>
  <si>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</si>
  <si>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</si>
  <si>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</si>
  <si>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</si>
  <si>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</si>
  <si>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</si>
  <si>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</si>
  <si>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</si>
  <si>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</si>
  <si>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</si>
  <si>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</si>
  <si>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</si>
  <si>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</si>
  <si>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</si>
  <si>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</si>
  <si>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</si>
  <si>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</si>
  <si>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</si>
  <si>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</si>
  <si>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</si>
  <si>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</si>
  <si>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</si>
  <si>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</si>
  <si>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</si>
  <si>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</si>
  <si>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</si>
  <si>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</si>
  <si>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</si>
  <si>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</si>
  <si>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</si>
  <si>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</si>
  <si>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</si>
  <si>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</si>
  <si>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</si>
  <si>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</si>
  <si>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</si>
  <si>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</si>
  <si>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</si>
  <si>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</si>
  <si>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</si>
  <si>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</si>
  <si>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</si>
  <si>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</si>
  <si>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</si>
  <si>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</si>
  <si>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</si>
  <si>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</si>
  <si>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</si>
  <si>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</si>
  <si>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</si>
  <si>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</si>
  <si>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</si>
  <si>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</si>
  <si>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</si>
  <si>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</si>
  <si>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</si>
  <si>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</si>
  <si>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</si>
  <si>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</si>
  <si>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</si>
  <si>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</si>
  <si>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</si>
  <si>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</si>
  <si>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</si>
  <si>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</si>
  <si>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</si>
  <si>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</si>
  <si>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</si>
  <si>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</si>
  <si>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</si>
  <si>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</si>
  <si>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</si>
  <si>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</si>
  <si>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</si>
  <si>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</si>
  <si>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</si>
  <si>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</si>
  <si>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</si>
  <si>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</si>
  <si>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</si>
  <si>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</si>
  <si>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</si>
  <si>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</si>
  <si>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</si>
  <si>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</si>
  <si>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</si>
  <si>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</si>
  <si>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</si>
  <si>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</si>
  <si>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</si>
  <si>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</si>
  <si>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</si>
  <si>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</si>
  <si>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</si>
  <si>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</si>
  <si>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</si>
  <si>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</si>
  <si>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</si>
  <si>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</si>
  <si>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</si>
  <si>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</si>
  <si>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</si>
  <si>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</si>
  <si>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</si>
  <si>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</si>
  <si>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</si>
  <si>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</si>
  <si>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</si>
  <si>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</si>
  <si>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</si>
  <si>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</si>
  <si>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</si>
  <si>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</si>
  <si>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</si>
  <si>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</si>
  <si>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</si>
  <si>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</si>
  <si>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</si>
  <si>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</si>
  <si>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</si>
  <si>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</si>
  <si>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</si>
  <si>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</si>
  <si>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</si>
  <si>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</si>
  <si>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</si>
  <si>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</si>
  <si>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</si>
  <si>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</si>
  <si>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</si>
  <si>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</si>
  <si>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</si>
  <si>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</si>
  <si>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</si>
  <si>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</si>
  <si>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</si>
  <si>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</si>
  <si>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</si>
  <si>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</si>
  <si>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</si>
  <si>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</si>
  <si>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</si>
  <si>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</si>
  <si>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</si>
  <si>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</si>
  <si>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</si>
  <si>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</si>
  <si>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</si>
  <si>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</si>
  <si>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</si>
  <si>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</si>
  <si>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</si>
  <si>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</si>
  <si>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</si>
  <si>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</si>
  <si>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</si>
  <si>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</si>
  <si>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</si>
  <si>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</si>
  <si>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</si>
  <si>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</si>
  <si>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</si>
  <si>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</si>
  <si>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</si>
  <si>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</si>
  <si>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</si>
  <si>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</si>
  <si>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</si>
  <si>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</si>
  <si>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</si>
  <si>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</si>
  <si>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</si>
  <si>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</si>
  <si>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</si>
  <si>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</si>
  <si>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</si>
  <si>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</si>
  <si>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</si>
  <si>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</si>
  <si>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</si>
  <si>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</si>
  <si>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</si>
  <si>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</si>
  <si>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</si>
  <si>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</si>
  <si>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</si>
  <si>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</si>
  <si>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</si>
  <si>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</si>
  <si>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</si>
  <si>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</si>
  <si>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</si>
  <si>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</si>
  <si>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</si>
  <si>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</si>
  <si>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</si>
  <si>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</si>
  <si>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</si>
  <si>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</si>
  <si>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</si>
  <si>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</si>
  <si>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</si>
  <si>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</si>
  <si>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</si>
  <si>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</si>
  <si>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</si>
  <si>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</si>
  <si>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</si>
  <si>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</si>
  <si>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</si>
  <si>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</si>
  <si>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</si>
  <si>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</si>
  <si>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</si>
  <si>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</si>
  <si>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</si>
  <si>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</si>
  <si>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</si>
  <si>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</si>
  <si>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</si>
  <si>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</si>
  <si>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</si>
  <si>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</si>
  <si>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</si>
  <si>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</si>
  <si>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</si>
  <si>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</si>
  <si>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</si>
  <si>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</si>
  <si>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</si>
  <si>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</si>
  <si>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</si>
  <si>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</si>
  <si>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</si>
  <si>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</si>
  <si>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</si>
  <si>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</si>
  <si>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</si>
  <si>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</si>
  <si>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</si>
  <si>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</si>
  <si>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</si>
  <si>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</si>
  <si>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</si>
  <si>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</si>
  <si>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</si>
  <si>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</si>
  <si>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</si>
  <si>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</si>
  <si>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</si>
  <si>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</si>
  <si>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</si>
  <si>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</si>
  <si>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</si>
  <si>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</si>
  <si>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</si>
  <si>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</si>
  <si>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</si>
  <si>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</si>
  <si>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</si>
  <si>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</si>
  <si>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</si>
  <si>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</si>
  <si>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</si>
  <si>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</si>
  <si>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</si>
  <si>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</si>
  <si>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</si>
  <si>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</si>
  <si>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</si>
  <si>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</si>
  <si>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</si>
  <si>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</si>
  <si>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</si>
  <si>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</si>
  <si>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</si>
  <si>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</si>
  <si>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</si>
  <si>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</si>
  <si>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</si>
  <si>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</si>
  <si>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</si>
  <si>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</si>
  <si>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</si>
  <si>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</si>
  <si>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</si>
  <si>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</si>
  <si>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</si>
  <si>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</si>
  <si>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</si>
  <si>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</si>
  <si>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</si>
  <si>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</si>
  <si>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</si>
  <si>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</si>
  <si>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</si>
  <si>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</si>
  <si>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</si>
  <si>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</si>
  <si>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</si>
  <si>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</si>
  <si>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</si>
  <si>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</si>
  <si>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</si>
  <si>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</si>
  <si>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</si>
  <si>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</si>
  <si>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</si>
  <si>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</si>
  <si>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</si>
  <si>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</si>
  <si>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</si>
  <si>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</si>
  <si>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</si>
  <si>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</si>
  <si>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</si>
  <si>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</si>
  <si>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</si>
  <si>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</si>
  <si>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</si>
  <si>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</si>
  <si>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</si>
  <si>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</si>
  <si>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</si>
  <si>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</si>
  <si>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</si>
  <si>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</si>
  <si>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</si>
  <si>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</si>
  <si>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</si>
  <si>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</si>
  <si>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</si>
  <si>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</si>
  <si>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</si>
  <si>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</si>
  <si>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</si>
  <si>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</si>
  <si>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</si>
  <si>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</si>
  <si>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</si>
  <si>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</si>
  <si>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</si>
  <si>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</si>
  <si>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</si>
  <si>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</si>
  <si>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</si>
  <si>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</si>
  <si>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</si>
  <si>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</si>
  <si>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</si>
  <si>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</si>
  <si>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</si>
  <si>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</si>
  <si>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</si>
  <si>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</si>
  <si>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</si>
  <si>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</si>
  <si>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</si>
  <si>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</si>
  <si>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</si>
  <si>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</si>
  <si>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</si>
  <si>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</si>
  <si>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</si>
  <si>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</si>
  <si>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</si>
  <si>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</si>
  <si>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</si>
  <si>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</si>
  <si>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</si>
  <si>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</si>
  <si>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</si>
  <si>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</si>
  <si>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</si>
  <si>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</si>
  <si>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</si>
  <si>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</si>
  <si>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</si>
  <si>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</si>
  <si>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</si>
  <si>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</si>
  <si>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</si>
  <si>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</si>
  <si>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</si>
  <si>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</si>
  <si>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</si>
  <si>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</si>
  <si>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</si>
  <si>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</si>
  <si>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</si>
  <si>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</si>
  <si>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</si>
  <si>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</si>
  <si>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</si>
  <si>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</si>
  <si>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</si>
  <si>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</si>
  <si>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</si>
  <si>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</si>
  <si>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</si>
  <si>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</si>
  <si>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</si>
  <si>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</si>
  <si>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</si>
  <si>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</si>
  <si>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</si>
  <si>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</si>
  <si>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</si>
  <si>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</si>
  <si>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</si>
  <si>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</si>
  <si>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</si>
  <si>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</si>
  <si>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</si>
  <si>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</si>
  <si>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</si>
  <si>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</si>
  <si>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</si>
  <si>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</si>
  <si>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</si>
  <si>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</si>
  <si>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</si>
  <si>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</si>
  <si>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</si>
  <si>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</si>
  <si>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</si>
  <si>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</si>
  <si>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</si>
  <si>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</si>
  <si>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</si>
  <si>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</si>
  <si>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</si>
  <si>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</si>
  <si>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</si>
  <si>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</si>
  <si>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</si>
  <si>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</si>
  <si>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</si>
  <si>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</si>
  <si>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</si>
  <si>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</si>
  <si>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</si>
  <si>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</si>
  <si>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</si>
  <si>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</si>
  <si>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</si>
  <si>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</si>
  <si>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</si>
  <si>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</si>
  <si>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</si>
  <si>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</si>
  <si>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</si>
  <si>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</si>
  <si>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</si>
  <si>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</si>
  <si>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</si>
  <si>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</si>
  <si>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</si>
  <si>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</si>
  <si>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</si>
  <si>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</si>
  <si>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</si>
  <si>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</si>
  <si>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</si>
  <si>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</si>
  <si>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</si>
  <si>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</si>
  <si>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</si>
  <si>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</si>
  <si>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</si>
  <si>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</si>
  <si>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</si>
  <si>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</si>
  <si>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</si>
  <si>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</si>
  <si>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</si>
  <si>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</si>
  <si>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</si>
  <si>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</si>
  <si>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</si>
  <si>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</si>
  <si>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</si>
  <si>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</si>
  <si>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</si>
  <si>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</si>
  <si>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</si>
  <si>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</si>
  <si>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</si>
  <si>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</si>
  <si>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</si>
  <si>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</si>
  <si>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</si>
  <si>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</si>
  <si>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</si>
  <si>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</si>
  <si>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</si>
  <si>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</si>
  <si>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</si>
  <si>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</si>
  <si>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</si>
  <si>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</si>
  <si>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</si>
  <si>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</si>
  <si>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</si>
  <si>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</si>
  <si>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</si>
  <si>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</si>
  <si>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</si>
  <si>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</si>
  <si>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</si>
  <si>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</si>
  <si>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</si>
  <si>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</si>
  <si>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</si>
  <si>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</si>
  <si>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</si>
  <si>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</si>
  <si>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</si>
  <si>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</si>
  <si>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</si>
  <si>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</si>
  <si>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</si>
  <si>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</si>
  <si>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</si>
  <si>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</si>
  <si>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</si>
  <si>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</si>
  <si>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</si>
  <si>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</si>
  <si>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</si>
  <si>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</si>
  <si>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</si>
  <si>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</si>
  <si>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</si>
  <si>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</si>
  <si>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</si>
  <si>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</si>
  <si>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</si>
  <si>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</si>
  <si>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</si>
  <si>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</si>
  <si>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</si>
  <si>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</si>
  <si>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</si>
  <si>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</si>
  <si>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</si>
  <si>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</si>
  <si>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</si>
  <si>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</si>
  <si>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</si>
  <si>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</si>
  <si>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</si>
  <si>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</si>
  <si>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</si>
  <si>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</si>
  <si>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</si>
  <si>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</si>
  <si>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</si>
  <si>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</si>
  <si>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</si>
  <si>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</si>
  <si>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</si>
  <si>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</si>
  <si>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</si>
  <si>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</si>
  <si>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</si>
  <si>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</si>
  <si>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</si>
  <si>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</si>
  <si>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</si>
  <si>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</si>
  <si>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</si>
  <si>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</si>
  <si>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</si>
  <si>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</si>
  <si>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</si>
  <si>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</si>
  <si>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</si>
  <si>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</si>
  <si>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</si>
  <si>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</si>
  <si>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</si>
  <si>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</si>
  <si>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</si>
  <si>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</si>
  <si>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</si>
  <si>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</si>
  <si>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</si>
  <si>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</si>
  <si>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</si>
  <si>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</si>
  <si>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</si>
  <si>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</si>
  <si>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</si>
  <si>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</si>
  <si>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</si>
  <si>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</si>
  <si>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</si>
  <si>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</si>
  <si>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</si>
  <si>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</si>
  <si>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</si>
  <si>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</si>
  <si>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</si>
  <si>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</si>
  <si>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</si>
  <si>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</si>
  <si>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</si>
  <si>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</si>
  <si>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</si>
  <si>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</si>
  <si>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</si>
  <si>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</si>
  <si>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</si>
  <si>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</si>
  <si>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</si>
  <si>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</si>
  <si>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</si>
  <si>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</si>
  <si>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</si>
  <si>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</si>
  <si>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</si>
  <si>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</si>
  <si>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</si>
  <si>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</si>
  <si>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</si>
  <si>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</si>
  <si>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</si>
  <si>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</si>
  <si>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</si>
  <si>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</si>
  <si>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</si>
  <si>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</si>
  <si>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</si>
  <si>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</si>
  <si>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</si>
  <si>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</si>
  <si>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</si>
  <si>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</si>
  <si>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</si>
  <si>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</si>
  <si>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</si>
  <si>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</si>
  <si>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</si>
  <si>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</si>
  <si>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</si>
  <si>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</si>
  <si>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</si>
  <si>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</si>
  <si>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</si>
  <si>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</si>
  <si>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</si>
  <si>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</si>
  <si>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</si>
  <si>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</si>
  <si>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</si>
  <si>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</si>
  <si>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</si>
  <si>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</si>
  <si>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</si>
  <si>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</si>
  <si>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</si>
  <si>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</si>
  <si>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</si>
  <si>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</si>
  <si>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</si>
  <si>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</si>
  <si>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</si>
  <si>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</si>
  <si>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</si>
  <si>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</si>
  <si>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</si>
  <si>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</si>
  <si>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</si>
  <si>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</si>
  <si>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</si>
  <si>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</si>
  <si>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</si>
  <si>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</si>
  <si>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</si>
  <si>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</si>
  <si>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</si>
  <si>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</si>
  <si>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</si>
  <si>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</si>
  <si>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</si>
  <si>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</si>
  <si>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</si>
  <si>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</si>
  <si>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</si>
  <si>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</si>
  <si>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</si>
  <si>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</si>
  <si>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</si>
  <si>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</si>
  <si>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</si>
  <si>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</si>
  <si>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</si>
  <si>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</si>
  <si>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</si>
  <si>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</si>
  <si>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</si>
  <si>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</si>
  <si>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</si>
  <si>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</si>
  <si>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</si>
  <si>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</si>
  <si>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</si>
  <si>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</si>
  <si>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</si>
  <si>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</si>
  <si>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</si>
  <si>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</si>
  <si>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</si>
  <si>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</si>
  <si>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</si>
  <si>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</si>
  <si>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</si>
  <si>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</si>
  <si>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</si>
  <si>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</si>
  <si>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</si>
  <si>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</si>
  <si>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</si>
  <si>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</si>
  <si>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</si>
  <si>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</si>
  <si>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</si>
  <si>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</si>
  <si>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</si>
  <si>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</si>
  <si>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</si>
  <si>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</si>
  <si>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</si>
  <si>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</si>
  <si>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</si>
  <si>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</si>
  <si>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</si>
  <si>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</si>
  <si>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</si>
  <si>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</si>
  <si>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</si>
  <si>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</si>
  <si>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</si>
  <si>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</si>
  <si>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</si>
  <si>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</si>
  <si>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</si>
  <si>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</si>
  <si>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</si>
  <si>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</si>
  <si>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</si>
  <si>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</si>
  <si>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</si>
  <si>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</si>
  <si>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</si>
  <si>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</si>
  <si>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</si>
  <si>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</si>
  <si>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</si>
  <si>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</si>
  <si>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</si>
  <si>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</si>
  <si>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</si>
  <si>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</si>
  <si>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</si>
  <si>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</si>
  <si>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</si>
  <si>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</si>
  <si>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</si>
  <si>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</si>
  <si>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</si>
  <si>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</si>
  <si>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</si>
  <si>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</si>
  <si>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</si>
  <si>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</si>
  <si>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</si>
  <si>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</si>
  <si>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</si>
  <si>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</si>
  <si>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</si>
  <si>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</si>
  <si>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</si>
  <si>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</si>
  <si>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</si>
  <si>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</si>
  <si>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</si>
  <si>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</si>
  <si>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</si>
  <si>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</si>
  <si>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</si>
  <si>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</si>
  <si>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</si>
  <si>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</si>
  <si>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</si>
  <si>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</si>
  <si>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</si>
  <si>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</si>
  <si>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</si>
  <si>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</si>
  <si>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</si>
  <si>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</si>
  <si>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</si>
  <si>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</si>
  <si>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</si>
  <si>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</si>
  <si>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</si>
  <si>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</si>
  <si>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</si>
  <si>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</si>
  <si>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</si>
  <si>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</si>
  <si>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</si>
  <si>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</si>
  <si>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</si>
  <si>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</si>
  <si>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</si>
  <si>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</si>
  <si>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</si>
  <si>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</si>
  <si>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</si>
  <si>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</si>
  <si>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</si>
  <si>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</si>
  <si>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</si>
  <si>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</si>
  <si>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</si>
  <si>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</si>
  <si>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</si>
  <si>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</si>
  <si>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</si>
  <si>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</si>
  <si>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</si>
  <si>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</si>
  <si>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</si>
  <si>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</si>
  <si>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</si>
  <si>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</si>
  <si>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</si>
  <si>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</si>
  <si>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</si>
  <si>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</si>
  <si>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</si>
  <si>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</si>
  <si>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</si>
  <si>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</si>
  <si>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</si>
  <si>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</si>
  <si>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</si>
  <si>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</si>
  <si>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</si>
  <si>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</si>
  <si>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</si>
  <si>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</si>
  <si>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</si>
  <si>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</si>
  <si>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</si>
  <si>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</si>
  <si>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</si>
  <si>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</si>
  <si>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</si>
  <si>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</si>
  <si>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</si>
  <si>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</si>
  <si>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</si>
  <si>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</si>
  <si>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</si>
  <si>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</si>
  <si>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</si>
  <si>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</si>
  <si>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</si>
  <si>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</si>
  <si>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</si>
  <si>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</si>
  <si>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</si>
  <si>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</si>
  <si>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</si>
  <si>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</si>
  <si>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</si>
  <si>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</si>
  <si>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</si>
  <si>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</si>
  <si>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</si>
  <si>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</si>
  <si>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</si>
  <si>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</si>
  <si>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</si>
  <si>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</si>
  <si>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</si>
  <si>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</si>
  <si>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</si>
  <si>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</si>
  <si>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</si>
  <si>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</si>
  <si>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</si>
  <si>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</si>
  <si>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</si>
  <si>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</si>
  <si>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</si>
  <si>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</si>
  <si>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</si>
  <si>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</si>
  <si>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</si>
  <si>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</si>
  <si>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</si>
  <si>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</si>
  <si>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</si>
  <si>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</si>
  <si>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</si>
  <si>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</si>
  <si>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</si>
  <si>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</si>
  <si>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</si>
  <si>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</si>
  <si>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</si>
  <si>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</si>
  <si>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</si>
  <si>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</si>
  <si>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</si>
  <si>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</si>
  <si>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</si>
  <si>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</si>
  <si>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</si>
  <si>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</si>
  <si>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</si>
  <si>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</si>
  <si>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</si>
  <si>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</si>
  <si>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</si>
  <si>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</si>
  <si>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</si>
  <si>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</si>
  <si>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</si>
  <si>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</si>
  <si>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</si>
  <si>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</si>
  <si>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</si>
  <si>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</si>
  <si>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</si>
  <si>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</si>
  <si>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</si>
  <si>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</si>
  <si>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</si>
  <si>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</si>
  <si>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</si>
  <si>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</si>
  <si>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</si>
  <si>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</si>
  <si>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</si>
  <si>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</si>
  <si>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</si>
  <si>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</si>
  <si>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</si>
  <si>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</si>
  <si>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</si>
  <si>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</si>
  <si>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</si>
  <si>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</si>
  <si>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</si>
  <si>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</si>
  <si>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</si>
  <si>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</si>
  <si>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</si>
  <si>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</si>
  <si>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</si>
  <si>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</si>
  <si>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</si>
  <si>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</si>
  <si>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</si>
  <si>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</si>
  <si>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</si>
  <si>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</si>
  <si>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</si>
  <si>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</si>
  <si>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</si>
  <si>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</si>
  <si>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</si>
  <si>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</si>
  <si>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</si>
  <si>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</si>
  <si>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</si>
  <si>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</si>
  <si>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</si>
  <si>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</si>
  <si>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</si>
  <si>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</si>
  <si>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</si>
  <si>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</si>
  <si>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</si>
  <si>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</si>
  <si>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</si>
  <si>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</si>
  <si>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</si>
  <si>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</si>
  <si>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</si>
  <si>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</si>
  <si>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</si>
  <si>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</si>
  <si>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</si>
  <si>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</si>
  <si>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</si>
  <si>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</si>
  <si>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</si>
  <si>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</si>
  <si>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</si>
  <si>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</si>
  <si>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</si>
  <si>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</si>
  <si>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</si>
  <si>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</si>
  <si>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</si>
  <si>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</si>
  <si>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</si>
  <si>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</si>
  <si>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</si>
  <si>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</si>
  <si>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</si>
  <si>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</si>
  <si>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</si>
  <si>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</si>
  <si>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</si>
  <si>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</si>
  <si>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</si>
  <si>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</si>
  <si>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</si>
  <si>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</si>
  <si>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</si>
  <si>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</si>
  <si>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</si>
  <si>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</si>
  <si>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</si>
  <si>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</si>
  <si>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</si>
  <si>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</si>
  <si>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</si>
  <si>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</si>
  <si>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</si>
  <si>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</si>
  <si>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</si>
  <si>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</si>
  <si>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</si>
  <si>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</si>
  <si>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</si>
  <si>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</si>
  <si>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</si>
  <si>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</si>
  <si>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</si>
  <si>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</si>
  <si>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</si>
  <si>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</si>
  <si>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</si>
  <si>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</si>
  <si>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</si>
  <si>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</si>
  <si>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</si>
  <si>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</si>
  <si>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</si>
  <si>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</si>
  <si>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</si>
  <si>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</si>
  <si>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</si>
  <si>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</si>
  <si>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</si>
  <si>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</si>
  <si>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</si>
  <si>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</si>
  <si>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</si>
  <si>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</si>
  <si>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</si>
  <si>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</si>
  <si>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</si>
  <si>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</si>
  <si>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</si>
  <si>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</si>
  <si>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</si>
  <si>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</si>
  <si>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</si>
  <si>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</si>
  <si>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</si>
  <si>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</si>
  <si>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</si>
  <si>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</si>
  <si>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</si>
  <si>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</si>
  <si>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</si>
  <si>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</si>
  <si>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</si>
  <si>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</si>
  <si>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</si>
  <si>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</si>
  <si>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</si>
  <si>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</si>
  <si>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</si>
  <si>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</si>
  <si>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</si>
  <si>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</si>
  <si>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</si>
  <si>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</si>
  <si>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</si>
  <si>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</si>
  <si>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</si>
  <si>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</si>
  <si>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</si>
  <si>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</si>
  <si>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</si>
  <si>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</si>
  <si>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</si>
  <si>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</si>
  <si>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</si>
  <si>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</si>
  <si>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</si>
  <si>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</si>
  <si>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</si>
  <si>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</si>
  <si>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</si>
  <si>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</si>
  <si>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</si>
  <si>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</si>
  <si>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</si>
  <si>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</si>
  <si>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</si>
  <si>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</si>
  <si>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</si>
  <si>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</si>
  <si>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</si>
  <si>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</si>
  <si>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</si>
  <si>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</si>
  <si>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</si>
  <si>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</si>
  <si>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</si>
  <si>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</si>
  <si>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</si>
  <si>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</si>
  <si>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</si>
  <si>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</si>
  <si>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</si>
  <si>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</si>
  <si>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</si>
  <si>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</si>
  <si>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</si>
  <si>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</si>
  <si>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</si>
  <si>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</si>
  <si>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</si>
  <si>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</si>
  <si>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</si>
  <si>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</si>
  <si>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</si>
  <si>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</si>
  <si>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</si>
  <si>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</si>
  <si>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</si>
  <si>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</si>
  <si>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</si>
  <si>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</si>
  <si>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</si>
  <si>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</si>
  <si>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</si>
  <si>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</si>
  <si>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</si>
  <si>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</si>
  <si>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</si>
  <si>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</si>
  <si>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</si>
  <si>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</si>
  <si>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</si>
  <si>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</si>
  <si>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</si>
  <si>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</si>
  <si>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</si>
  <si>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</si>
  <si>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</si>
  <si>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</si>
  <si>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</si>
  <si>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</si>
  <si>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</si>
  <si>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</si>
  <si>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</si>
  <si>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</si>
  <si>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</si>
  <si>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</si>
  <si>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</si>
  <si>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</si>
  <si>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</si>
  <si>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</si>
  <si>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</si>
  <si>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</si>
  <si>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</si>
  <si>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</si>
  <si>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</si>
  <si>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</si>
  <si>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</si>
  <si>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</si>
  <si>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</si>
  <si>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</si>
  <si>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</si>
  <si>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</si>
  <si>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</si>
  <si>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</si>
  <si>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</si>
  <si>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</si>
  <si>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</si>
  <si>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</si>
  <si>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</si>
  <si>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</si>
  <si>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</si>
  <si>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</si>
  <si>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</si>
  <si>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</si>
  <si>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</si>
  <si>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</si>
  <si>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</si>
  <si>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</si>
  <si>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</si>
  <si>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</si>
  <si>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</si>
  <si>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</si>
  <si>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</si>
  <si>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</si>
  <si>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</si>
  <si>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</si>
  <si>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</si>
  <si>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</si>
  <si>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</si>
  <si>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</si>
  <si>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</si>
  <si>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</si>
  <si>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</si>
  <si>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</si>
  <si>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</si>
  <si>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</si>
  <si>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</si>
  <si>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</si>
  <si>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</si>
  <si>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</si>
  <si>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</si>
  <si>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</si>
  <si>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</si>
  <si>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</si>
  <si>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</si>
  <si>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</si>
  <si>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</si>
  <si>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</si>
  <si>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</si>
  <si>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</si>
  <si>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</si>
  <si>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</si>
  <si>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</si>
  <si>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</si>
  <si>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</si>
  <si>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</si>
  <si>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</si>
  <si>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</si>
  <si>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</si>
  <si>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</si>
  <si>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</si>
  <si>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</si>
  <si>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</si>
  <si>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</si>
  <si>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</si>
  <si>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</si>
  <si>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</si>
  <si>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</si>
  <si>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</si>
  <si>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</si>
  <si>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</si>
  <si>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</si>
  <si>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</si>
  <si>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</si>
  <si>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</si>
  <si>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</si>
  <si>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</si>
  <si>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</si>
  <si>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</si>
  <si>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</si>
  <si>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</si>
  <si>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</si>
  <si>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</si>
  <si>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</si>
  <si>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</si>
  <si>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</si>
  <si>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</si>
  <si>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</si>
  <si>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</si>
  <si>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</si>
  <si>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</si>
  <si>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</si>
  <si>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</si>
  <si>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</si>
  <si>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</si>
  <si>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</si>
  <si>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</si>
  <si>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</si>
  <si>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</si>
  <si>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</si>
  <si>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</si>
  <si>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</si>
  <si>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</si>
  <si>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</si>
  <si>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</si>
  <si>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</si>
  <si>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</si>
  <si>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</si>
  <si>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</si>
  <si>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</si>
  <si>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</si>
  <si>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</si>
  <si>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</si>
  <si>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</si>
  <si>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</si>
  <si>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</si>
  <si>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</si>
  <si>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</si>
  <si>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</si>
  <si>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</si>
  <si>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</si>
  <si>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</si>
  <si>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</si>
  <si>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</si>
  <si>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</si>
  <si>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</si>
  <si>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</si>
  <si>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</si>
  <si>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</si>
  <si>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</si>
  <si>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</si>
  <si>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</si>
  <si>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</si>
  <si>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</si>
  <si>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</si>
  <si>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</si>
  <si>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</si>
  <si>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</si>
  <si>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</si>
  <si>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</si>
  <si>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</si>
  <si>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</si>
  <si>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</si>
  <si>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</si>
  <si>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</si>
  <si>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</si>
  <si>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</si>
  <si>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</si>
  <si>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</si>
  <si>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</si>
  <si>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</si>
  <si>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</si>
  <si>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</si>
  <si>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</si>
  <si>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</si>
  <si>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</si>
  <si>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</si>
  <si>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</si>
  <si>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</si>
  <si>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</si>
  <si>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</si>
  <si>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</si>
  <si>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</si>
  <si>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</si>
  <si>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</si>
  <si>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</si>
  <si>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</si>
  <si>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</si>
  <si>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</si>
  <si>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</si>
  <si>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</si>
  <si>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</si>
  <si>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</si>
  <si>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</si>
  <si>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</si>
  <si>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</si>
  <si>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</si>
  <si>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</si>
  <si>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</si>
  <si>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</si>
  <si>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</si>
  <si>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</si>
  <si>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</si>
  <si>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</si>
  <si>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</si>
  <si>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</si>
  <si>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</si>
  <si>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</si>
  <si>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</si>
  <si>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</si>
  <si>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</si>
  <si>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</si>
  <si>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</si>
  <si>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</si>
  <si>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</si>
  <si>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</si>
  <si>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</si>
  <si>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</si>
  <si>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</si>
  <si>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</si>
  <si>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</si>
  <si>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</si>
  <si>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</si>
  <si>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</si>
  <si>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</si>
  <si>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</si>
  <si>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</si>
  <si>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</si>
  <si>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</si>
  <si>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</si>
  <si>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</si>
  <si>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</si>
  <si>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</si>
  <si>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</si>
  <si>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</si>
  <si>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</si>
  <si>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</si>
  <si>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</si>
  <si>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</si>
  <si>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</si>
  <si>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</si>
  <si>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</si>
  <si>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</si>
  <si>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</si>
  <si>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</si>
  <si>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</si>
  <si>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</si>
  <si>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</si>
  <si>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</si>
  <si>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</si>
  <si>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</si>
  <si>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</si>
  <si>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</si>
  <si>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</si>
  <si>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</si>
  <si>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</si>
  <si>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</si>
  <si>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</si>
  <si>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</si>
  <si>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</si>
  <si>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</si>
  <si>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</si>
  <si>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</si>
  <si>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</si>
  <si>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</si>
  <si>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</si>
  <si>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</si>
  <si>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</si>
  <si>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</si>
  <si>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</si>
  <si>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</si>
  <si>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</si>
  <si>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</si>
  <si>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</si>
  <si>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</si>
  <si>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</si>
  <si>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</si>
  <si>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</si>
  <si>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</si>
  <si>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</si>
  <si>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</si>
  <si>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</si>
  <si>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</si>
  <si>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</si>
  <si>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</si>
  <si>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</si>
  <si>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</si>
  <si>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</si>
  <si>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</si>
  <si>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</si>
  <si>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</si>
  <si>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</si>
  <si>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</si>
  <si>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</si>
  <si>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</si>
  <si>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</si>
  <si>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</si>
  <si>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</si>
  <si>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</si>
  <si>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</si>
  <si>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</si>
  <si>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</si>
  <si>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</si>
  <si>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</si>
  <si>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</si>
  <si>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</si>
  <si>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</si>
  <si>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</si>
  <si>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</si>
  <si>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</si>
  <si>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</si>
  <si>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</si>
  <si>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</si>
  <si>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</si>
  <si>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</si>
  <si>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</si>
  <si>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</si>
  <si>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</si>
  <si>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</si>
  <si>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</si>
  <si>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</si>
  <si>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</si>
  <si>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</si>
  <si>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</si>
  <si>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</si>
  <si>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</si>
  <si>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</si>
  <si>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</si>
  <si>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</si>
  <si>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</si>
  <si>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</si>
  <si>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</si>
  <si>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</si>
  <si>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</si>
  <si>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</si>
  <si>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</si>
  <si>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</si>
  <si>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</si>
  <si>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</si>
  <si>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</si>
  <si>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</si>
  <si>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</si>
  <si>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</si>
  <si>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</si>
  <si>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</si>
  <si>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</si>
  <si>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</si>
  <si>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</si>
  <si>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</si>
  <si>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</si>
  <si>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</si>
  <si>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</si>
  <si>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</si>
  <si>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</si>
  <si>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</si>
  <si>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</si>
  <si>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</si>
  <si>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</si>
  <si>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</si>
  <si>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</si>
  <si>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</si>
  <si>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</si>
  <si>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</si>
  <si>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</si>
  <si>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</si>
  <si>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</si>
  <si>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</si>
  <si>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</si>
  <si>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</si>
  <si>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</si>
  <si>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</si>
  <si>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</si>
  <si>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</si>
  <si>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</si>
  <si>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</si>
  <si>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</si>
  <si>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</si>
  <si>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</si>
  <si>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</si>
  <si>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</si>
  <si>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</si>
  <si>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</si>
  <si>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</si>
  <si>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</si>
  <si>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</si>
  <si>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</si>
  <si>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</si>
  <si>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</si>
  <si>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</si>
  <si>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</si>
  <si>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</si>
  <si>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</si>
  <si>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</si>
  <si>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</si>
  <si>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</si>
  <si>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</si>
  <si>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</si>
  <si>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</si>
  <si>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</si>
  <si>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</si>
  <si>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</si>
  <si>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</si>
  <si>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</si>
  <si>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</si>
  <si>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</si>
  <si>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</si>
  <si>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</si>
  <si>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</si>
  <si>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</si>
  <si>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</si>
  <si>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</si>
  <si>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</si>
  <si>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</si>
  <si>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</si>
  <si>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</si>
  <si>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</si>
  <si>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</si>
  <si>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</si>
  <si>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</si>
  <si>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</si>
  <si>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</si>
  <si>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</si>
  <si>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</si>
  <si>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</si>
  <si>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</si>
  <si>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</si>
  <si>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</si>
  <si>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</si>
  <si>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</si>
  <si>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</si>
  <si>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</si>
  <si>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</si>
  <si>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</si>
  <si>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</si>
  <si>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</si>
  <si>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</si>
  <si>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</si>
  <si>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</si>
  <si>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</si>
  <si>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</si>
  <si>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</si>
  <si>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</si>
  <si>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</si>
  <si>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</si>
  <si>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</si>
  <si>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</si>
  <si>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</si>
  <si>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</si>
  <si>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</si>
  <si>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</si>
  <si>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</si>
  <si>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</si>
  <si>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</si>
  <si>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</si>
  <si>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</si>
  <si>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</si>
  <si>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</si>
  <si>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</si>
  <si>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</si>
  <si>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</si>
  <si>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</si>
  <si>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</si>
  <si>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</si>
  <si>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</si>
  <si>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</si>
  <si>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</si>
  <si>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</si>
  <si>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</si>
  <si>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</si>
  <si>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</si>
  <si>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</si>
  <si>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</si>
  <si>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</si>
  <si>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</si>
  <si>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</si>
  <si>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</si>
  <si>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</si>
  <si>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</si>
  <si>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</si>
  <si>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</si>
  <si>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</si>
  <si>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</si>
  <si>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</si>
  <si>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</si>
  <si>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</si>
  <si>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</si>
  <si>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</si>
  <si>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</si>
  <si>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</si>
  <si>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</si>
  <si>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</si>
  <si>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</si>
  <si>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</si>
  <si>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</si>
  <si>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</si>
  <si>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</si>
  <si>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</si>
  <si>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</si>
  <si>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</si>
  <si>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</si>
  <si>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</si>
  <si>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</si>
  <si>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</si>
  <si>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</si>
  <si>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</si>
  <si>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</si>
  <si>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</si>
  <si>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</si>
  <si>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</si>
  <si>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</si>
  <si>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</si>
  <si>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</si>
  <si>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</si>
  <si>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</si>
  <si>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</si>
  <si>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</si>
  <si>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</si>
  <si>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</si>
  <si>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</si>
  <si>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</si>
  <si>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</si>
  <si>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</si>
  <si>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</si>
  <si>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</si>
  <si>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</si>
  <si>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</si>
  <si>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</si>
  <si>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</si>
  <si>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</si>
  <si>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</si>
  <si>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</si>
  <si>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</si>
  <si>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</si>
  <si>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</si>
  <si>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</si>
  <si>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</si>
  <si>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</si>
  <si>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</si>
  <si>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</si>
  <si>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</si>
  <si>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</si>
  <si>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</si>
  <si>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</si>
  <si>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</si>
  <si>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</si>
  <si>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</si>
  <si>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</si>
  <si>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</si>
  <si>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</si>
  <si>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</si>
  <si>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</si>
  <si>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</si>
  <si>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</si>
  <si>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</si>
  <si>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</si>
  <si>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</si>
  <si>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</si>
  <si>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</si>
  <si>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</si>
  <si>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</si>
  <si>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</si>
  <si>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</si>
  <si>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</si>
  <si>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</si>
  <si>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</si>
  <si>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</si>
  <si>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</si>
  <si>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</si>
  <si>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</si>
  <si>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</si>
  <si>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</si>
  <si>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</si>
  <si>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</si>
  <si>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</si>
  <si>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</si>
  <si>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</si>
  <si>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</si>
  <si>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</si>
  <si>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</si>
  <si>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</si>
  <si>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</si>
  <si>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</si>
  <si>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</si>
  <si>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</si>
  <si>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</si>
  <si>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</si>
  <si>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</si>
  <si>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</si>
  <si>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</si>
  <si>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</si>
  <si>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</si>
  <si>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</si>
  <si>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</si>
  <si>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</si>
  <si>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</si>
  <si>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</si>
  <si>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</si>
  <si>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</si>
  <si>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</si>
  <si>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</si>
  <si>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</si>
  <si>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</si>
  <si>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</si>
  <si>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</si>
  <si>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</si>
  <si>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</si>
  <si>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</si>
  <si>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</si>
  <si>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</si>
  <si>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</si>
  <si>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</si>
  <si>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</si>
  <si>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</si>
  <si>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</si>
  <si>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</si>
  <si>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</si>
  <si>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</si>
  <si>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</si>
  <si>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</si>
  <si>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</si>
  <si>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</si>
  <si>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</si>
  <si>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</si>
  <si>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</si>
  <si>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</si>
  <si>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</si>
  <si>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</si>
  <si>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</si>
  <si>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</si>
  <si>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</si>
  <si>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</si>
  <si>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</si>
  <si>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</si>
  <si>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</si>
  <si>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</si>
  <si>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</si>
  <si>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</si>
  <si>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</si>
  <si>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</si>
  <si>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</si>
  <si>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</si>
  <si>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</si>
  <si>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</si>
  <si>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</si>
  <si>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</si>
  <si>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</si>
  <si>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</si>
  <si>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</si>
  <si>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</si>
  <si>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</si>
  <si>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</si>
  <si>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</si>
  <si>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</si>
  <si>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</si>
  <si>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</si>
  <si>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</si>
  <si>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</si>
  <si>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</si>
  <si>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</si>
  <si>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</si>
  <si>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</si>
  <si>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</si>
  <si>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</si>
  <si>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</si>
  <si>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</si>
  <si>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</si>
  <si>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</si>
  <si>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</si>
  <si>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</si>
  <si>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</si>
  <si>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</si>
  <si>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</si>
  <si>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</si>
  <si>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</si>
  <si>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</si>
  <si>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</si>
  <si>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</si>
  <si>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</si>
  <si>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</si>
  <si>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</si>
  <si>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</si>
  <si>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</si>
  <si>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</si>
  <si>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</si>
  <si>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</si>
  <si>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</si>
  <si>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</si>
  <si>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</si>
  <si>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</si>
  <si>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</si>
  <si>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</si>
  <si>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</si>
  <si>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</si>
  <si>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</si>
  <si>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</si>
  <si>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</si>
  <si>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</si>
  <si>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</si>
  <si>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</si>
  <si>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</si>
  <si>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</si>
  <si>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</si>
  <si>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</si>
  <si>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</si>
  <si>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</si>
  <si>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</si>
  <si>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</si>
  <si>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</si>
  <si>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</si>
  <si>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</si>
  <si>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</si>
  <si>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</si>
  <si>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</si>
  <si>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</si>
  <si>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</si>
  <si>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</si>
  <si>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</si>
  <si>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</si>
  <si>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</si>
  <si>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</si>
  <si>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</si>
  <si>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</si>
  <si>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</si>
  <si>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</si>
  <si>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</si>
  <si>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</si>
  <si>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</si>
  <si>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</si>
  <si>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</si>
  <si>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</si>
  <si>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</si>
  <si>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</si>
  <si>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</si>
  <si>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</si>
  <si>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</si>
  <si>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</si>
  <si>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</si>
  <si>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</si>
  <si>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</si>
  <si>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</si>
  <si>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</si>
  <si>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</si>
  <si>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</si>
  <si>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</si>
  <si>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</si>
  <si>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</si>
  <si>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</si>
  <si>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</si>
  <si>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</si>
  <si>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</si>
  <si>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</si>
  <si>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</si>
  <si>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</si>
  <si>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</si>
  <si>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</si>
  <si>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</si>
  <si>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</si>
  <si>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</si>
  <si>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</si>
  <si>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</si>
  <si>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</si>
  <si>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</si>
  <si>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</si>
  <si>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</si>
  <si>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</si>
  <si>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</si>
  <si>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</si>
  <si>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</si>
  <si>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</si>
  <si>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</si>
  <si>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</si>
  <si>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</si>
  <si>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</si>
  <si>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</si>
  <si>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</si>
  <si>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</si>
  <si>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</si>
  <si>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</si>
  <si>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</si>
  <si>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</si>
  <si>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</si>
  <si>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</si>
  <si>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</si>
  <si>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</si>
  <si>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</si>
  <si>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</si>
  <si>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</si>
  <si>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</si>
  <si>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</si>
  <si>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</si>
  <si>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</si>
  <si>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</si>
  <si>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</si>
  <si>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</si>
  <si>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</si>
  <si>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</si>
  <si>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</si>
  <si>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</si>
  <si>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</si>
  <si>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</si>
  <si>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</si>
  <si>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</si>
  <si>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</si>
  <si>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</si>
  <si>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</si>
  <si>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</si>
  <si>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</si>
  <si>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</si>
  <si>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</si>
  <si>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</si>
  <si>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</si>
  <si>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</si>
  <si>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</si>
  <si>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</si>
  <si>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</si>
  <si>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</si>
  <si>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</si>
  <si>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</si>
  <si>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</si>
  <si>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</si>
  <si>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</si>
  <si>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</si>
  <si>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</si>
  <si>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</si>
  <si>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</si>
  <si>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</si>
  <si>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</si>
  <si>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</si>
  <si>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</si>
  <si>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</si>
  <si>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</si>
  <si>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</si>
  <si>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</si>
  <si>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</si>
  <si>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</si>
  <si>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</si>
  <si>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</si>
  <si>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</si>
  <si>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</si>
  <si>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</si>
  <si>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</si>
  <si>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</si>
  <si>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</si>
  <si>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</si>
  <si>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</si>
  <si>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</si>
  <si>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</si>
  <si>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</si>
  <si>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</si>
  <si>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</si>
  <si>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</si>
  <si>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</si>
  <si>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</si>
  <si>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</si>
  <si>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</si>
  <si>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</si>
  <si>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</si>
  <si>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</si>
  <si>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</si>
  <si>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</si>
  <si>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</si>
  <si>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</si>
  <si>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</si>
  <si>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</si>
  <si>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</si>
  <si>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</si>
  <si>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</si>
  <si>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</si>
  <si>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</si>
  <si>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</si>
  <si>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</si>
  <si>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</si>
  <si>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</si>
  <si>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</si>
  <si>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</si>
  <si>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</si>
  <si>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</si>
  <si>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</si>
  <si>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</si>
  <si>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</si>
  <si>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</si>
  <si>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</si>
  <si>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</si>
  <si>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</si>
  <si>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</si>
  <si>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</si>
  <si>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</si>
  <si>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</si>
  <si>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</si>
  <si>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</si>
  <si>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</si>
  <si>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</si>
  <si>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</si>
  <si>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</si>
  <si>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</si>
  <si>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</si>
  <si>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</si>
  <si>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</si>
  <si>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</si>
  <si>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</si>
  <si>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</si>
  <si>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</si>
  <si>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</si>
  <si>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</si>
  <si>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</si>
  <si>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</si>
  <si>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</si>
  <si>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</si>
  <si>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</si>
  <si>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</si>
  <si>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</si>
  <si>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</si>
  <si>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</si>
  <si>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</si>
  <si>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</si>
  <si>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</si>
  <si>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</si>
  <si>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</si>
  <si>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</si>
  <si>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</si>
  <si>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</si>
  <si>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</si>
  <si>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</si>
  <si>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</si>
  <si>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</si>
  <si>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</si>
  <si>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</si>
  <si>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</si>
  <si>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</si>
  <si>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</si>
  <si>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</si>
  <si>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</si>
  <si>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</si>
  <si>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</si>
  <si>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</si>
  <si>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</si>
  <si>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</si>
  <si>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</si>
  <si>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</si>
  <si>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</si>
  <si>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</si>
  <si>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</si>
  <si>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</si>
  <si>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</si>
  <si>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</si>
  <si>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</si>
  <si>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</si>
  <si>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</si>
  <si>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</si>
  <si>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</si>
  <si>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</si>
  <si>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</si>
  <si>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</si>
  <si>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</si>
  <si>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</si>
  <si>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</si>
  <si>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</si>
  <si>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</si>
  <si>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</si>
  <si>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</si>
  <si>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</si>
  <si>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</si>
  <si>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</si>
  <si>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</si>
  <si>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</si>
  <si>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</si>
  <si>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</si>
  <si>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</si>
  <si>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</si>
  <si>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</si>
  <si>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</si>
  <si>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</si>
  <si>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</si>
  <si>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</si>
  <si>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</si>
  <si>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</si>
  <si>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</si>
  <si>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</si>
  <si>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</si>
  <si>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</si>
  <si>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</si>
  <si>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</si>
  <si>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</si>
  <si>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</si>
  <si>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</si>
  <si>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</si>
  <si>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</si>
  <si>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</si>
  <si>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</si>
  <si>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</si>
  <si>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</si>
  <si>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</si>
  <si>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</si>
  <si>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</si>
  <si>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</si>
  <si>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</si>
  <si>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</si>
  <si>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</si>
  <si>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</si>
  <si>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</si>
  <si>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</si>
  <si>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</si>
  <si>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</si>
  <si>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</si>
  <si>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</si>
  <si>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</si>
  <si>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</si>
  <si>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</si>
  <si>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</si>
  <si>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</si>
  <si>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</si>
  <si>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</si>
  <si>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</si>
  <si>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</si>
  <si>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</si>
  <si>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</si>
  <si>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</si>
  <si>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</si>
  <si>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</si>
  <si>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</si>
  <si>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</si>
  <si>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</si>
  <si>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</si>
  <si>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</si>
  <si>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</si>
  <si>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</si>
  <si>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</si>
  <si>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</si>
  <si>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</si>
  <si>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</si>
  <si>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</si>
  <si>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</si>
  <si>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</si>
  <si>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</si>
  <si>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</si>
  <si>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</si>
  <si>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</si>
  <si>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</si>
  <si>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</si>
  <si>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</si>
  <si>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</si>
  <si>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</si>
  <si>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</si>
  <si>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</si>
  <si>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</si>
  <si>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</si>
  <si>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</si>
  <si>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</si>
  <si>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</si>
  <si>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</si>
  <si>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</si>
  <si>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</si>
  <si>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</si>
  <si>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</si>
  <si>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</si>
  <si>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</si>
  <si>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</si>
  <si>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</si>
  <si>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</si>
  <si>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</si>
  <si>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</si>
  <si>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</si>
  <si>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</si>
  <si>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</si>
  <si>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</si>
  <si>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</si>
  <si>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</si>
  <si>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</si>
  <si>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</si>
  <si>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</si>
  <si>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</si>
  <si>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</si>
  <si>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</si>
  <si>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</si>
  <si>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</si>
  <si>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</si>
  <si>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</si>
  <si>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</si>
  <si>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</si>
  <si>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</si>
  <si>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</si>
  <si>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</si>
  <si>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</si>
  <si>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</si>
  <si>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</si>
  <si>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</si>
  <si>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</si>
  <si>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</si>
  <si>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</si>
  <si>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</si>
  <si>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</si>
  <si>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</si>
  <si>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</si>
  <si>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</si>
  <si>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</si>
  <si>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</si>
  <si>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</si>
  <si>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</si>
  <si>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</si>
  <si>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</si>
  <si>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</si>
  <si>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</si>
  <si>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</si>
  <si>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</si>
  <si>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</si>
  <si>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</si>
  <si>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</si>
  <si>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</si>
  <si>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</si>
  <si>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</si>
  <si>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</si>
  <si>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</si>
  <si>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</si>
  <si>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</si>
  <si>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</si>
  <si>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</si>
  <si>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</si>
  <si>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</si>
  <si>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</si>
  <si>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</si>
  <si>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</si>
  <si>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</si>
  <si>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</si>
  <si>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</si>
  <si>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</si>
  <si>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</si>
  <si>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</si>
  <si>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</si>
  <si>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</si>
  <si>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</si>
  <si>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</si>
  <si>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</si>
  <si>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</si>
  <si>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</si>
  <si>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</si>
  <si>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</si>
  <si>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</si>
  <si>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</si>
  <si>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</si>
  <si>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</si>
  <si>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</si>
  <si>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</si>
  <si>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</si>
  <si>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</si>
  <si>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</si>
  <si>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</si>
  <si>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</si>
  <si>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</si>
  <si>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</si>
  <si>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</si>
  <si>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</si>
  <si>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</si>
  <si>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</si>
  <si>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</si>
  <si>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</si>
  <si>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</si>
  <si>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</si>
  <si>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</si>
  <si>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</si>
  <si>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</si>
  <si>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</si>
  <si>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</si>
  <si>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</si>
  <si>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</si>
  <si>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</si>
  <si>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</si>
  <si>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</si>
  <si>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</si>
  <si>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</si>
  <si>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</si>
  <si>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</si>
  <si>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</si>
  <si>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</si>
  <si>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</si>
  <si>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</si>
  <si>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</si>
  <si>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</si>
  <si>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</si>
  <si>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</si>
  <si>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</si>
  <si>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</si>
  <si>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</si>
  <si>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</si>
  <si>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</si>
  <si>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</si>
  <si>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</si>
  <si>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</si>
  <si>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</si>
  <si>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</si>
  <si>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</si>
  <si>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</si>
  <si>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</si>
  <si>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</si>
  <si>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</si>
  <si>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</si>
  <si>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</si>
  <si>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</si>
  <si>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</si>
  <si>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</si>
  <si>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</si>
  <si>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</si>
  <si>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</si>
  <si>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</si>
  <si>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</si>
  <si>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</si>
  <si>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</si>
  <si>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</si>
  <si>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</si>
  <si>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</si>
  <si>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</si>
  <si>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</si>
  <si>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</si>
  <si>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</si>
  <si>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</si>
  <si>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</si>
  <si>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</si>
  <si>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</si>
  <si>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</si>
  <si>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</si>
  <si>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</si>
  <si>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</si>
  <si>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</si>
  <si>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</si>
  <si>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</si>
  <si>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</si>
  <si>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</si>
  <si>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</si>
  <si>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</si>
  <si>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</si>
  <si>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</si>
  <si>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</si>
  <si>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</si>
  <si>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</si>
  <si>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</si>
  <si>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</si>
  <si>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</si>
  <si>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</si>
  <si>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</si>
  <si>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</si>
  <si>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</si>
  <si>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</si>
  <si>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</si>
  <si>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</si>
  <si>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</si>
  <si>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</si>
  <si>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</si>
  <si>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</si>
  <si>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</si>
  <si>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</si>
  <si>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</si>
  <si>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</si>
  <si>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</si>
  <si>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</si>
  <si>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</si>
  <si>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</si>
  <si>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</si>
  <si>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</si>
  <si>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</si>
  <si>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</si>
  <si>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</si>
  <si>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</si>
  <si>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</si>
  <si>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</si>
  <si>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</si>
  <si>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</si>
  <si>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</si>
  <si>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</si>
  <si>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</si>
  <si>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</si>
  <si>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</si>
  <si>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</si>
  <si>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</si>
  <si>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</si>
  <si>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</si>
  <si>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</si>
  <si>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</si>
  <si>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</si>
  <si>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</si>
  <si>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</si>
  <si>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</si>
  <si>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</si>
  <si>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</si>
  <si>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</si>
  <si>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</si>
  <si>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</si>
  <si>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</si>
  <si>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</si>
  <si>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</si>
  <si>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</si>
  <si>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</si>
  <si>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</si>
  <si>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</si>
  <si>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</si>
  <si>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</si>
  <si>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</si>
  <si>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</si>
  <si>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</si>
  <si>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</si>
  <si>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</si>
  <si>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</si>
  <si>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</si>
  <si>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</si>
  <si>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</si>
  <si>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</si>
  <si>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</si>
  <si>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</si>
  <si>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</si>
  <si>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</si>
  <si>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</si>
  <si>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</si>
  <si>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</si>
  <si>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</si>
  <si>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</si>
  <si>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</si>
  <si>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</si>
  <si>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</si>
  <si>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</si>
  <si>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</si>
  <si>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</si>
  <si>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</si>
  <si>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</si>
  <si>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</si>
  <si>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</si>
  <si>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</si>
  <si>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</si>
  <si>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</si>
  <si>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</si>
  <si>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</si>
  <si>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</si>
  <si>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</si>
  <si>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</si>
  <si>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</si>
  <si>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</si>
  <si>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</si>
  <si>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</si>
  <si>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</si>
  <si>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</si>
  <si>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</si>
  <si>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</si>
  <si>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</si>
  <si>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</si>
  <si>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</si>
  <si>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</si>
  <si>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</si>
  <si>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</si>
  <si>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</si>
  <si>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</si>
  <si>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</si>
  <si>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</si>
  <si>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</si>
  <si>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</si>
  <si>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</si>
  <si>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</si>
  <si>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</si>
  <si>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</si>
  <si>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</si>
  <si>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</si>
  <si>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</si>
  <si>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</si>
  <si>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</si>
  <si>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</si>
  <si>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</si>
  <si>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</si>
  <si>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</si>
  <si>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</si>
  <si>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</si>
  <si>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</si>
  <si>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</si>
  <si>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</si>
  <si>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</si>
  <si>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</si>
  <si>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</si>
  <si>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</si>
  <si>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</si>
  <si>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</si>
  <si>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</si>
  <si>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</si>
  <si>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</si>
  <si>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</si>
  <si>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</si>
  <si>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</si>
  <si>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</si>
  <si>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</si>
  <si>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</si>
  <si>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</si>
  <si>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</si>
  <si>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</si>
  <si>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</si>
  <si>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</si>
  <si>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</si>
  <si>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</si>
  <si>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</si>
  <si>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</si>
  <si>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</si>
  <si>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</si>
  <si>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</si>
  <si>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</si>
  <si>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</si>
  <si>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</si>
  <si>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</si>
  <si>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</si>
  <si>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</si>
  <si>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</si>
  <si>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</si>
  <si>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</si>
  <si>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</si>
  <si>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</si>
  <si>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</si>
  <si>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</si>
  <si>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</si>
  <si>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</si>
  <si>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</si>
  <si>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</si>
  <si>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</si>
  <si>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</si>
  <si>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</si>
  <si>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</si>
  <si>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</si>
  <si>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</si>
  <si>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</si>
  <si>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</si>
  <si>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</si>
  <si>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</si>
  <si>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</si>
  <si>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</si>
  <si>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</si>
  <si>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</si>
  <si>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</si>
  <si>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</si>
  <si>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</si>
  <si>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</si>
  <si>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</si>
  <si>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</si>
  <si>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</si>
  <si>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</si>
  <si>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</si>
  <si>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</si>
  <si>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</si>
  <si>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</si>
  <si>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</si>
  <si>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</si>
  <si>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</si>
  <si>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</si>
  <si>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</si>
  <si>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</si>
  <si>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</si>
  <si>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</si>
  <si>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</si>
  <si>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</si>
  <si>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</si>
  <si>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</si>
  <si>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</si>
  <si>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</si>
  <si>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</si>
  <si>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</si>
  <si>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</si>
  <si>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</si>
  <si>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</si>
  <si>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</si>
  <si>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</si>
  <si>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</si>
  <si>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</si>
  <si>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</si>
  <si>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</si>
  <si>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</si>
  <si>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</si>
  <si>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</si>
  <si>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</si>
  <si>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</si>
  <si>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</si>
  <si>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</si>
  <si>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</si>
  <si>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</si>
  <si>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</si>
  <si>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</si>
  <si>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</si>
  <si>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</si>
  <si>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</si>
  <si>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</si>
  <si>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</si>
  <si>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</si>
  <si>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</si>
  <si>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</si>
  <si>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</si>
  <si>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</si>
  <si>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</si>
  <si>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</si>
  <si>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</si>
  <si>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</si>
  <si>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</si>
  <si>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</si>
  <si>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</si>
  <si>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</si>
  <si>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</si>
  <si>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</si>
  <si>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</si>
  <si>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</si>
  <si>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</si>
  <si>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</si>
  <si>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</si>
  <si>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</si>
  <si>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</si>
  <si>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</si>
  <si>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</si>
  <si>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</si>
  <si>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</si>
  <si>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</si>
  <si>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</si>
  <si>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</si>
  <si>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</si>
  <si>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</si>
  <si>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</si>
  <si>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</si>
  <si>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</si>
  <si>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</si>
  <si>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</si>
  <si>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</si>
  <si>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</si>
  <si>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</si>
  <si>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</si>
  <si>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</si>
  <si>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</si>
  <si>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</si>
  <si>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</si>
  <si>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</si>
  <si>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</si>
  <si>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</si>
  <si>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</si>
  <si>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</si>
  <si>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</si>
  <si>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</si>
  <si>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</si>
  <si>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</si>
  <si>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</si>
  <si>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</si>
  <si>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</si>
  <si>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</si>
  <si>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</si>
  <si>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</si>
  <si>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</si>
  <si>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</si>
  <si>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</si>
  <si>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</si>
  <si>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</si>
  <si>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</si>
  <si>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</si>
  <si>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</si>
  <si>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</si>
  <si>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</si>
  <si>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</si>
  <si>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</si>
  <si>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</si>
  <si>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</si>
  <si>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</si>
  <si>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</si>
  <si>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</si>
  <si>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</si>
  <si>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</si>
  <si>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</si>
  <si>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</si>
  <si>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</si>
  <si>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</si>
  <si>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</si>
  <si>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</si>
  <si>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</si>
  <si>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</si>
  <si>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</si>
  <si>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</si>
  <si>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</si>
  <si>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</si>
  <si>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</si>
  <si>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</si>
  <si>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</si>
  <si>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</si>
  <si>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</si>
  <si>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</si>
  <si>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</si>
  <si>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</si>
  <si>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</si>
  <si>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</si>
  <si>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</si>
  <si>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</si>
  <si>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</si>
  <si>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</si>
  <si>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</si>
  <si>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</si>
  <si>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</si>
  <si>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</si>
  <si>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</si>
  <si>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</si>
  <si>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</si>
  <si>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</si>
  <si>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</si>
  <si>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</si>
  <si>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</si>
  <si>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</si>
  <si>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</si>
  <si>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</si>
  <si>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</si>
  <si>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</si>
  <si>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</si>
  <si>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</si>
  <si>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</si>
  <si>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</si>
  <si>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</si>
  <si>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</si>
  <si>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</si>
  <si>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</si>
  <si>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</si>
  <si>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</si>
  <si>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</si>
  <si>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</si>
  <si>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</si>
  <si>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</si>
  <si>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</si>
  <si>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</si>
  <si>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</si>
  <si>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</si>
  <si>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</si>
  <si>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</si>
  <si>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</si>
  <si>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</si>
  <si>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</si>
  <si>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</si>
  <si>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</si>
  <si>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</si>
  <si>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</si>
  <si>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</si>
  <si>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</si>
  <si>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</si>
  <si>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</si>
  <si>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</si>
  <si>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</si>
  <si>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</si>
  <si>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</si>
  <si>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</si>
  <si>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</si>
  <si>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</si>
  <si>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</si>
  <si>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</si>
  <si>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</si>
  <si>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</si>
  <si>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</si>
  <si>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</si>
  <si>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</si>
  <si>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</si>
  <si>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</si>
  <si>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</si>
  <si>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</si>
  <si>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</si>
  <si>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</si>
  <si>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</si>
  <si>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</si>
  <si>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</si>
  <si>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</si>
  <si>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</si>
  <si>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</si>
  <si>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</si>
  <si>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</si>
  <si>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</si>
  <si>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</si>
  <si>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</si>
  <si>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</si>
  <si>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</si>
  <si>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</si>
  <si>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</si>
  <si>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</si>
  <si>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</si>
  <si>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</si>
  <si>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</si>
  <si>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</si>
  <si>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</si>
  <si>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</si>
  <si>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</si>
  <si>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</si>
  <si>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</si>
  <si>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</si>
  <si>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</si>
  <si>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</si>
  <si>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</si>
  <si>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</si>
  <si>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</si>
  <si>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</si>
  <si>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</si>
  <si>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</si>
  <si>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</si>
  <si>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</si>
  <si>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</si>
  <si>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</si>
  <si>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</si>
  <si>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</si>
  <si>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</si>
  <si>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</si>
  <si>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</si>
  <si>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</si>
  <si>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</si>
  <si>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</si>
  <si>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</si>
  <si>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</si>
  <si>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</si>
  <si>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</si>
  <si>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</si>
  <si>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</si>
  <si>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</si>
  <si>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</si>
  <si>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</si>
  <si>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</si>
  <si>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</si>
  <si>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</si>
  <si>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</si>
  <si>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</si>
  <si>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</si>
  <si>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</si>
  <si>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</si>
  <si>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</si>
  <si>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</si>
  <si>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</si>
  <si>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</si>
  <si>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</si>
  <si>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</si>
  <si>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</si>
  <si>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</si>
  <si>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</si>
  <si>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</si>
  <si>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</si>
  <si>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</si>
  <si>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</si>
  <si>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</si>
  <si>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</si>
  <si>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</si>
  <si>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</si>
  <si>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</si>
  <si>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</si>
  <si>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</si>
  <si>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</si>
  <si>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</si>
  <si>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</si>
  <si>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</si>
  <si>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</si>
  <si>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</si>
  <si>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</si>
  <si>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</si>
  <si>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</si>
  <si>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</si>
  <si>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</si>
  <si>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</si>
  <si>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</si>
  <si>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</si>
  <si>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</si>
  <si>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</si>
  <si>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</si>
  <si>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</si>
  <si>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</si>
  <si>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</si>
  <si>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</si>
  <si>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</si>
  <si>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</si>
  <si>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</si>
  <si>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</si>
  <si>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</si>
  <si>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</si>
  <si>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</si>
  <si>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</si>
  <si>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</si>
  <si>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</si>
  <si>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</si>
  <si>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</si>
  <si>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</si>
  <si>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</si>
  <si>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</si>
  <si>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</si>
  <si>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</si>
  <si>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</si>
  <si>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</si>
  <si>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</si>
  <si>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</si>
  <si>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</si>
  <si>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</si>
  <si>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</si>
  <si>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</si>
  <si>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</si>
  <si>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</si>
  <si>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</si>
  <si>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</si>
  <si>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</si>
  <si>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</si>
  <si>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</si>
  <si>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</si>
  <si>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</si>
  <si>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</si>
  <si>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</si>
  <si>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</si>
  <si>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</si>
  <si>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</si>
  <si>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</si>
  <si>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</si>
  <si>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</si>
  <si>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</si>
  <si>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</si>
  <si>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</si>
  <si>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</si>
  <si>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</si>
  <si>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</si>
  <si>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</si>
  <si>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</si>
  <si>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</si>
  <si>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</si>
  <si>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</si>
  <si>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</si>
  <si>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</si>
  <si>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</si>
  <si>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</si>
  <si>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</si>
  <si>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</si>
  <si>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</si>
  <si>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</si>
  <si>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</si>
  <si>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</si>
  <si>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</si>
  <si>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</si>
  <si>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</si>
  <si>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</si>
  <si>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</si>
  <si>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</si>
  <si>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</si>
  <si>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</si>
  <si>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</si>
  <si>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</si>
  <si>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</si>
  <si>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</si>
  <si>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</si>
  <si>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</si>
  <si>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</si>
  <si>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</si>
  <si>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</si>
  <si>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</si>
  <si>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</si>
  <si>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</si>
  <si>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</si>
  <si>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</si>
  <si>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</si>
  <si>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</si>
  <si>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</si>
  <si>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</si>
  <si>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</si>
  <si>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</si>
  <si>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</si>
  <si>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</si>
  <si>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</si>
  <si>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</si>
  <si>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</si>
  <si>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</si>
  <si>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</si>
  <si>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</si>
  <si>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</si>
  <si>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</si>
  <si>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</si>
  <si>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</si>
  <si>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</si>
  <si>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</si>
  <si>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</si>
  <si>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</si>
  <si>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</si>
  <si>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</si>
  <si>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</si>
  <si>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</si>
  <si>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</si>
  <si>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</si>
  <si>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</si>
  <si>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</si>
  <si>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</si>
  <si>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</si>
  <si>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</si>
  <si>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</si>
  <si>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</si>
  <si>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</si>
  <si>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</si>
  <si>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</si>
  <si>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</si>
  <si>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</si>
  <si>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</si>
  <si>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</si>
  <si>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</si>
  <si>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</si>
  <si>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</si>
  <si>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</si>
  <si>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</si>
  <si>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</si>
  <si>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</si>
  <si>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</si>
  <si>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</si>
  <si>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</si>
  <si>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</si>
  <si>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</si>
  <si>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</si>
  <si>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</si>
  <si>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</si>
  <si>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</si>
  <si>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</si>
  <si>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</si>
  <si>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</si>
  <si>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</si>
  <si>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</si>
  <si>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</si>
  <si>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</si>
  <si>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</si>
  <si>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</si>
  <si>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</si>
  <si>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</si>
  <si>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</si>
  <si>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</si>
  <si>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</si>
  <si>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</si>
  <si>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</si>
  <si>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</si>
  <si>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</si>
  <si>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</si>
  <si>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</si>
  <si>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</si>
  <si>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</si>
  <si>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</si>
  <si>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</si>
  <si>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</si>
  <si>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</si>
  <si>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</si>
  <si>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</si>
  <si>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</si>
  <si>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</si>
  <si>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</si>
  <si>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</si>
  <si>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</si>
  <si>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</si>
  <si>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</si>
  <si>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</si>
  <si>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</si>
  <si>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</si>
  <si>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</si>
  <si>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</si>
  <si>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</si>
  <si>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</si>
  <si>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</si>
  <si>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</si>
  <si>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</si>
  <si>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</si>
  <si>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</si>
  <si>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</si>
  <si>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</si>
  <si>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</si>
  <si>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</si>
  <si>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</si>
  <si>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</si>
  <si>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</si>
  <si>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</si>
  <si>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</si>
  <si>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</si>
  <si>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</si>
  <si>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</si>
  <si>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</si>
  <si>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</si>
  <si>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</si>
  <si>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</si>
  <si>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</si>
  <si>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</si>
  <si>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</si>
  <si>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</si>
  <si>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</si>
  <si>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</si>
  <si>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</si>
  <si>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</si>
  <si>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</si>
  <si>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</si>
  <si>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</si>
  <si>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</si>
  <si>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</si>
  <si>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</si>
  <si>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</si>
  <si>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</si>
  <si>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</si>
  <si>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</si>
  <si>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</si>
  <si>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</si>
  <si>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</si>
  <si>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</si>
  <si>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</si>
  <si>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</si>
  <si>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</si>
  <si>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</si>
  <si>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</si>
  <si>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</si>
  <si>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</si>
  <si>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</si>
  <si>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</si>
  <si>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</si>
  <si>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</si>
  <si>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</si>
  <si>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</si>
  <si>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</si>
  <si>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</si>
  <si>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</si>
  <si>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</si>
  <si>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</si>
  <si>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</si>
  <si>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</si>
  <si>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</si>
  <si>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</si>
  <si>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</si>
  <si>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</si>
  <si>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</si>
  <si>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</si>
  <si>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</si>
  <si>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</si>
  <si>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</si>
  <si>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</si>
  <si>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</si>
  <si>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</si>
  <si>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</si>
  <si>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</si>
  <si>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</si>
  <si>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</si>
  <si>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</si>
  <si>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</si>
  <si>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</si>
  <si>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</si>
  <si>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</si>
  <si>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</si>
  <si>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</si>
  <si>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</si>
  <si>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</si>
  <si>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</si>
  <si>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</si>
  <si>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</si>
  <si>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</si>
  <si>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</si>
  <si>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</si>
  <si>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</si>
  <si>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</si>
  <si>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</si>
  <si>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</si>
  <si>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</si>
  <si>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</si>
  <si>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</si>
  <si>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</si>
  <si>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</si>
  <si>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</si>
  <si>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</si>
  <si>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</si>
  <si>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</si>
  <si>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</si>
  <si>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</si>
  <si>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</si>
  <si>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</si>
  <si>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</si>
  <si>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</si>
  <si>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</si>
  <si>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</si>
  <si>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</si>
  <si>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</si>
  <si>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</si>
  <si>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</si>
  <si>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</si>
  <si>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</si>
  <si>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</si>
  <si>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</si>
  <si>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</si>
  <si>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</si>
  <si>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</si>
  <si>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</si>
  <si>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</si>
  <si>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</si>
  <si>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</si>
  <si>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</si>
  <si>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</si>
  <si>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</si>
  <si>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</si>
  <si>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</si>
  <si>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</si>
  <si>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</si>
  <si>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</si>
  <si>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</si>
  <si>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</si>
  <si>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</si>
  <si>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</si>
  <si>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</si>
  <si>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</si>
  <si>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</si>
  <si>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</si>
  <si>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</si>
  <si>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</si>
  <si>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</si>
  <si>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</si>
  <si>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</si>
  <si>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</si>
  <si>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</si>
  <si>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</si>
  <si>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</si>
  <si>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</si>
  <si>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</si>
  <si>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</si>
  <si>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</si>
  <si>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</si>
  <si>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</si>
  <si>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</si>
  <si>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</si>
  <si>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</si>
  <si>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</si>
  <si>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</si>
  <si>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</si>
  <si>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</si>
  <si>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</si>
  <si>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</si>
  <si>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</si>
  <si>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</si>
  <si>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</si>
  <si>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</si>
  <si>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</si>
  <si>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</si>
  <si>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</si>
  <si>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</si>
  <si>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</si>
  <si>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</si>
  <si>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</si>
  <si>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</si>
  <si>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</si>
  <si>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</si>
  <si>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</si>
  <si>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</si>
  <si>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</si>
  <si>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</si>
  <si>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</si>
  <si>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</si>
  <si>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</si>
  <si>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</si>
  <si>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</si>
  <si>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</si>
  <si>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</si>
  <si>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</si>
  <si>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</si>
  <si>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</si>
  <si>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</si>
  <si>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</si>
  <si>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</si>
  <si>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</si>
  <si>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</si>
  <si>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</si>
  <si>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</si>
  <si>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</si>
  <si>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</si>
  <si>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</si>
  <si>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</si>
  <si>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</si>
  <si>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</si>
  <si>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</si>
  <si>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</si>
  <si>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</si>
  <si>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</si>
  <si>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</si>
  <si>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</si>
  <si>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</si>
  <si>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</si>
  <si>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</si>
  <si>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</si>
  <si>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</si>
  <si>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</si>
  <si>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</si>
  <si>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</si>
  <si>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</si>
  <si>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</si>
  <si>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</si>
  <si>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</si>
  <si>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</si>
  <si>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</si>
  <si>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</si>
  <si>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</si>
  <si>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</si>
  <si>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</si>
  <si>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</si>
  <si>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</si>
  <si>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</si>
  <si>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</si>
  <si>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</si>
  <si>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</si>
  <si>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</si>
  <si>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</si>
  <si>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</si>
  <si>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</si>
  <si>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</si>
  <si>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</si>
  <si>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</si>
  <si>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</si>
  <si>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</si>
  <si>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</si>
  <si>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</si>
  <si>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</si>
  <si>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</si>
  <si>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</si>
  <si>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</si>
  <si>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</si>
  <si>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</si>
  <si>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</si>
  <si>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</si>
  <si>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</si>
  <si>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</si>
  <si>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</si>
  <si>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</si>
  <si>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</si>
  <si>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</si>
  <si>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</si>
  <si>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</si>
  <si>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</si>
  <si>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</si>
  <si>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</si>
  <si>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</si>
  <si>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</si>
  <si>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</si>
  <si>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</si>
  <si>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</si>
  <si>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</si>
  <si>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</si>
  <si>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</si>
  <si>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</si>
  <si>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</si>
  <si>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</si>
  <si>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</si>
  <si>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</si>
  <si>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</si>
  <si>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</si>
  <si>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</si>
  <si>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</si>
  <si>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</si>
  <si>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</si>
  <si>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</si>
  <si>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</si>
  <si>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</si>
  <si>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</si>
  <si>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</si>
  <si>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</si>
  <si>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</si>
  <si>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</si>
  <si>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</si>
  <si>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</si>
  <si>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</si>
  <si>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</si>
  <si>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</si>
  <si>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</si>
  <si>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</si>
  <si>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</si>
  <si>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</si>
  <si>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</si>
  <si>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</si>
  <si>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</si>
  <si>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</si>
  <si>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</si>
  <si>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</si>
  <si>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</si>
  <si>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</si>
  <si>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</si>
  <si>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</si>
  <si>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</si>
  <si>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</si>
  <si>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</si>
  <si>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</si>
  <si>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</si>
  <si>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</si>
  <si>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</si>
  <si>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</si>
  <si>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</si>
  <si>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</si>
  <si>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</si>
  <si>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</si>
  <si>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</si>
  <si>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</si>
  <si>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</si>
  <si>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</si>
  <si>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</si>
  <si>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</si>
  <si>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</si>
  <si>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</si>
  <si>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</si>
  <si>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</si>
  <si>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</si>
  <si>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</si>
  <si>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</si>
  <si>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</si>
  <si>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</si>
  <si>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</si>
  <si>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</si>
  <si>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</si>
  <si>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</si>
  <si>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</si>
  <si>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</si>
  <si>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</si>
  <si>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</si>
  <si>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</si>
  <si>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</si>
  <si>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</si>
  <si>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</si>
  <si>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</si>
  <si>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</si>
  <si>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</si>
  <si>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</si>
  <si>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</si>
  <si>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</si>
  <si>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</si>
  <si>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</si>
  <si>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</si>
  <si>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</si>
  <si>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</si>
  <si>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</si>
  <si>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</si>
  <si>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</si>
  <si>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</si>
  <si>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</si>
  <si>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</si>
  <si>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</si>
  <si>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</si>
  <si>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</si>
  <si>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</si>
  <si>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</si>
  <si>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</si>
  <si>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</si>
  <si>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</si>
  <si>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</si>
  <si>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</si>
  <si>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</si>
  <si>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</si>
  <si>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</si>
  <si>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</si>
  <si>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</si>
  <si>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</si>
  <si>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</si>
  <si>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</si>
  <si>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</si>
  <si>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</si>
  <si>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</si>
  <si>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</si>
  <si>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</si>
  <si>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</si>
  <si>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</si>
  <si>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</si>
  <si>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</si>
  <si>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</si>
  <si>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</si>
  <si>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</si>
  <si>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</si>
  <si>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</si>
  <si>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</si>
  <si>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</si>
  <si>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</si>
  <si>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</si>
  <si>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</si>
  <si>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</si>
  <si>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</si>
  <si>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</si>
  <si>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</si>
  <si>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</si>
  <si>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</si>
  <si>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</si>
  <si>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</si>
  <si>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</si>
  <si>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</si>
  <si>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</si>
  <si>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</si>
  <si>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</si>
  <si>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</si>
  <si>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</si>
  <si>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</si>
  <si>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</si>
  <si>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</si>
  <si>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</si>
  <si>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</si>
  <si>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</si>
  <si>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</si>
  <si>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</si>
  <si>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</si>
  <si>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</si>
  <si>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</si>
  <si>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</si>
  <si>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</si>
  <si>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</si>
  <si>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</si>
  <si>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</si>
  <si>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</si>
  <si>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</si>
  <si>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</si>
  <si>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</si>
  <si>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</si>
  <si>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</si>
  <si>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</si>
  <si>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</si>
  <si>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</si>
  <si>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</si>
  <si>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</si>
  <si>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</si>
  <si>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</si>
  <si>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</si>
  <si>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</si>
  <si>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</si>
  <si>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</si>
  <si>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</si>
  <si>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</si>
  <si>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</si>
  <si>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</si>
  <si>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</si>
  <si>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</si>
  <si>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</si>
  <si>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</si>
  <si>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</si>
  <si>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</si>
  <si>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</si>
  <si>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</si>
  <si>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</si>
  <si>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</si>
  <si>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</si>
  <si>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</si>
  <si>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</si>
  <si>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</si>
  <si>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</si>
  <si>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</si>
  <si>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</si>
  <si>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</si>
  <si>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</si>
  <si>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</si>
  <si>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</si>
  <si>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</si>
  <si>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</si>
  <si>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</si>
  <si>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</si>
  <si>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</si>
  <si>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</si>
  <si>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</si>
  <si>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</si>
  <si>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</si>
  <si>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</si>
  <si>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</si>
  <si>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</si>
  <si>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</si>
  <si>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</si>
  <si>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</si>
  <si>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</si>
  <si>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</si>
  <si>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</si>
  <si>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</si>
  <si>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</si>
  <si>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</si>
  <si>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</si>
  <si>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</si>
  <si>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</si>
  <si>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</si>
  <si>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</si>
  <si>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</si>
  <si>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</si>
  <si>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</si>
  <si>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</si>
  <si>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</si>
  <si>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</si>
  <si>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</si>
  <si>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</si>
  <si>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</si>
  <si>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</si>
  <si>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</si>
  <si>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</si>
  <si>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</si>
  <si>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</si>
  <si>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</si>
  <si>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</si>
  <si>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</si>
  <si>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</si>
  <si>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</si>
  <si>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</si>
  <si>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</si>
  <si>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</si>
  <si>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</si>
  <si>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</si>
  <si>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</si>
  <si>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</si>
  <si>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</si>
  <si>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</si>
  <si>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</si>
  <si>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</si>
  <si>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</si>
  <si>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</si>
  <si>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</si>
  <si>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</si>
  <si>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</si>
  <si>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</si>
  <si>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</si>
  <si>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</si>
  <si>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</si>
  <si>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</si>
  <si>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</si>
  <si>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</si>
  <si>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</si>
  <si>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</si>
  <si>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</si>
  <si>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</si>
  <si>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</si>
  <si>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</si>
  <si>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</si>
  <si>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</si>
  <si>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</si>
  <si>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</si>
  <si>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</si>
  <si>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</si>
  <si>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</si>
  <si>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</si>
  <si>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</si>
  <si>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</si>
  <si>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</si>
  <si>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</si>
  <si>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</si>
  <si>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</si>
  <si>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</si>
  <si>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</si>
  <si>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</si>
  <si>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</si>
  <si>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</si>
  <si>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</si>
  <si>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</si>
  <si>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</si>
  <si>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</si>
  <si>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</si>
  <si>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</si>
  <si>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</si>
  <si>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</si>
  <si>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</si>
  <si>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</si>
  <si>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</si>
  <si>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</si>
  <si>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</si>
  <si>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</si>
  <si>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</si>
  <si>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</si>
  <si>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</si>
  <si>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</si>
  <si>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</si>
  <si>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</si>
  <si>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</si>
  <si>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</si>
  <si>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</si>
  <si>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</si>
  <si>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</si>
  <si>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</si>
  <si>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</si>
  <si>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</si>
  <si>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</si>
  <si>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</si>
  <si>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</si>
  <si>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</si>
  <si>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</si>
  <si>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</si>
  <si>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</si>
  <si>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</si>
  <si>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</si>
  <si>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</si>
  <si>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</si>
  <si>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</si>
  <si>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</si>
  <si>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</si>
  <si>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</si>
  <si>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</si>
  <si>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</si>
  <si>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</si>
  <si>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</si>
  <si>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</si>
  <si>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</si>
  <si>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</si>
  <si>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</si>
  <si>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</si>
  <si>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</si>
  <si>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</si>
  <si>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</si>
  <si>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</si>
  <si>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</si>
  <si>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</si>
  <si>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</si>
  <si>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</si>
  <si>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</si>
  <si>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</si>
  <si>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</si>
  <si>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</si>
  <si>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</si>
  <si>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</si>
  <si>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</si>
  <si>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</si>
  <si>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</si>
  <si>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</si>
  <si>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</si>
  <si>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</si>
  <si>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</si>
  <si>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</si>
  <si>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</si>
  <si>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</si>
  <si>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</si>
  <si>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</si>
  <si>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</si>
  <si>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</si>
  <si>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</si>
  <si>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</si>
  <si>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</si>
  <si>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</si>
  <si>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</si>
  <si>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</si>
  <si>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</si>
  <si>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</si>
  <si>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</si>
  <si>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</si>
  <si>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</si>
  <si>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</si>
  <si>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</si>
  <si>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</si>
  <si>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</si>
  <si>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</si>
  <si>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</si>
  <si>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</si>
  <si>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</si>
  <si>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</si>
  <si>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</si>
  <si>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</si>
  <si>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</si>
  <si>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</si>
  <si>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</si>
  <si>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</si>
  <si>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</si>
  <si>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</si>
  <si>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</si>
  <si>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</si>
  <si>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</si>
  <si>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</si>
  <si>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</si>
  <si>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</si>
  <si>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</si>
  <si>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</si>
  <si>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</si>
  <si>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</si>
  <si>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</si>
  <si>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</si>
  <si>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</si>
  <si>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</si>
  <si>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</si>
  <si>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</si>
  <si>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</si>
  <si>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</si>
  <si>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</si>
  <si>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</si>
  <si>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</si>
  <si>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</si>
  <si>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</si>
  <si>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</si>
  <si>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</si>
  <si>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</si>
  <si>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</si>
  <si>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</si>
  <si>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</si>
  <si>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</si>
  <si>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</si>
  <si>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</si>
  <si>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</si>
  <si>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</si>
  <si>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</si>
  <si>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</si>
  <si>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</si>
  <si>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</si>
  <si>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</si>
  <si>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</si>
  <si>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</si>
  <si>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</si>
  <si>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</si>
  <si>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</si>
  <si>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</si>
  <si>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</si>
  <si>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</si>
  <si>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</si>
  <si>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</si>
  <si>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</si>
  <si>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</si>
  <si>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</si>
  <si>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</si>
  <si>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</si>
  <si>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</si>
  <si>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</si>
  <si>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</si>
  <si>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</si>
  <si>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</si>
  <si>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</si>
  <si>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</si>
  <si>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</si>
  <si>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</si>
  <si>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</si>
  <si>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</si>
  <si>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</si>
  <si>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</si>
  <si>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</si>
  <si>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</si>
  <si>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</si>
  <si>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</si>
  <si>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</si>
  <si>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</si>
  <si>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</si>
  <si>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</si>
  <si>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</si>
  <si>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</si>
  <si>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</si>
  <si>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</si>
  <si>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</si>
  <si>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</si>
  <si>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</si>
  <si>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</si>
  <si>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</si>
  <si>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</si>
  <si>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</si>
  <si>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</si>
  <si>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</si>
  <si>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</si>
  <si>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</si>
  <si>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</si>
  <si>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</si>
  <si>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</si>
  <si>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</si>
  <si>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</si>
  <si>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</si>
  <si>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</si>
  <si>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</si>
  <si>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</si>
  <si>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</si>
  <si>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</si>
  <si>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</si>
  <si>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</si>
  <si>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</si>
  <si>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</si>
  <si>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</si>
  <si>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</si>
  <si>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</si>
  <si>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</si>
  <si>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</si>
  <si>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</si>
  <si>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</si>
  <si>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</si>
  <si>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</si>
  <si>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</si>
  <si>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</si>
  <si>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</si>
  <si>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</si>
  <si>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</si>
  <si>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</si>
  <si>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</si>
  <si>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</si>
  <si>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</si>
  <si>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</si>
  <si>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</si>
  <si>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</si>
  <si>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</si>
  <si>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</si>
  <si>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</si>
  <si>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</si>
  <si>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</si>
  <si>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</si>
  <si>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</si>
  <si>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</si>
  <si>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</si>
  <si>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</si>
  <si>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</si>
  <si>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</si>
  <si>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</si>
  <si>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</si>
  <si>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</si>
  <si>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</si>
  <si>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</si>
  <si>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</si>
  <si>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</si>
  <si>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</si>
  <si>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</si>
  <si>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</si>
  <si>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</si>
  <si>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</si>
  <si>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</si>
  <si>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</si>
  <si>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</si>
  <si>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</si>
  <si>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</si>
  <si>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</si>
  <si>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</si>
  <si>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</si>
  <si>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</si>
  <si>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</si>
  <si>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</si>
  <si>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</si>
  <si>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</si>
  <si>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</si>
  <si>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</si>
  <si>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</si>
  <si>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</si>
  <si>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</si>
  <si>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</si>
  <si>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</si>
  <si>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</si>
  <si>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</si>
  <si>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</si>
  <si>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</si>
  <si>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</si>
  <si>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</si>
  <si>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</si>
  <si>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</si>
  <si>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</si>
  <si>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</si>
  <si>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</si>
  <si>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</si>
  <si>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</si>
  <si>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</si>
  <si>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</si>
  <si>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</si>
  <si>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</si>
  <si>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</si>
  <si>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</si>
  <si>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</si>
  <si>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</si>
  <si>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</si>
  <si>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</si>
  <si>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</si>
  <si>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</si>
  <si>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</si>
  <si>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</si>
  <si>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</si>
  <si>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</si>
  <si>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</si>
  <si>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</si>
  <si>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</si>
  <si>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</si>
  <si>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</si>
  <si>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</si>
  <si>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</si>
  <si>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</si>
  <si>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</si>
  <si>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</si>
  <si>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</si>
  <si>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</si>
  <si>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</si>
  <si>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</si>
  <si>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</si>
  <si>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</si>
  <si>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</si>
  <si>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</si>
  <si>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</si>
  <si>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</si>
  <si>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</si>
  <si>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</si>
  <si>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</si>
  <si>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</si>
  <si>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</si>
  <si>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</si>
  <si>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</si>
  <si>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</si>
  <si>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</si>
  <si>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</si>
  <si>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</si>
  <si>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</si>
  <si>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</si>
  <si>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</si>
  <si>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</si>
  <si>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</si>
  <si>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</si>
  <si>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</si>
  <si>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</si>
  <si>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</si>
  <si>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</si>
  <si>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</si>
  <si>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</si>
  <si>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</si>
  <si>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</si>
  <si>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</si>
  <si>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</si>
  <si>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</si>
  <si>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</si>
  <si>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</si>
  <si>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</si>
  <si>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</si>
  <si>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</si>
  <si>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</si>
  <si>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</si>
  <si>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</si>
  <si>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</si>
  <si>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</si>
  <si>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</si>
  <si>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</si>
  <si>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</si>
  <si>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</si>
  <si>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</si>
  <si>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</si>
  <si>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</si>
  <si>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</si>
  <si>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</si>
  <si>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</si>
  <si>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</si>
  <si>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</si>
  <si>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</si>
  <si>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</si>
  <si>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</si>
  <si>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</si>
  <si>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</si>
  <si>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</si>
  <si>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</si>
  <si>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</si>
  <si>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</si>
  <si>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</si>
  <si>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</si>
  <si>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</si>
  <si>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</si>
  <si>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</si>
  <si>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</si>
  <si>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</si>
  <si>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</si>
  <si>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</si>
  <si>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</si>
  <si>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</si>
  <si>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</si>
  <si>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</si>
  <si>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</si>
  <si>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</si>
  <si>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</si>
  <si>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</si>
  <si>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</si>
  <si>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</si>
  <si>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</si>
  <si>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</si>
  <si>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</si>
  <si>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</si>
  <si>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</si>
  <si>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</si>
  <si>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</si>
  <si>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</si>
  <si>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</si>
  <si>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</si>
  <si>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</si>
  <si>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</si>
  <si>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</si>
  <si>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</si>
  <si>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</si>
  <si>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</si>
  <si>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</si>
  <si>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</si>
  <si>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</si>
  <si>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</si>
  <si>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</si>
  <si>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</si>
  <si>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</si>
  <si>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</si>
  <si>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</si>
  <si>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</si>
  <si>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</si>
  <si>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</si>
  <si>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</si>
  <si>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</si>
  <si>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</si>
  <si>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</si>
  <si>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</si>
  <si>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</si>
  <si>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</si>
  <si>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</si>
  <si>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</si>
  <si>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</si>
  <si>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</si>
  <si>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</si>
  <si>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</si>
  <si>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</si>
  <si>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</si>
  <si>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</si>
  <si>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</si>
  <si>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</si>
  <si>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</si>
  <si>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</si>
  <si>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</si>
  <si>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</si>
  <si>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</si>
  <si>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</si>
  <si>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</si>
  <si>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</si>
  <si>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</si>
  <si>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</si>
  <si>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</si>
  <si>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</si>
  <si>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</si>
  <si>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</si>
  <si>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</si>
  <si>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</si>
  <si>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</si>
  <si>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</si>
  <si>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</si>
  <si>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</si>
  <si>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</si>
  <si>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</si>
  <si>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</si>
  <si>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</si>
  <si>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</si>
  <si>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</si>
  <si>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</si>
  <si>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</si>
  <si>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</si>
  <si>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</si>
  <si>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</si>
  <si>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</si>
  <si>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</si>
  <si>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</si>
  <si>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</si>
  <si>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</si>
  <si>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</si>
  <si>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</si>
  <si>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</si>
  <si>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</si>
  <si>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</si>
  <si>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</si>
  <si>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</si>
  <si>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</si>
  <si>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</si>
  <si>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</si>
  <si>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</si>
  <si>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</si>
  <si>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</si>
  <si>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</si>
  <si>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</si>
  <si>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</si>
  <si>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</si>
  <si>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</si>
  <si>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</si>
  <si>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</si>
  <si>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</si>
  <si>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</si>
  <si>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</si>
  <si>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</si>
  <si>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</si>
  <si>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</si>
  <si>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</si>
  <si>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</si>
  <si>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</si>
  <si>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</si>
  <si>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</si>
  <si>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</si>
  <si>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</si>
  <si>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</si>
  <si>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</si>
  <si>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</si>
  <si>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</si>
  <si>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</si>
  <si>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</si>
  <si>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</si>
  <si>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</si>
  <si>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</si>
  <si>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</si>
  <si>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</si>
  <si>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</si>
  <si>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</si>
  <si>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</si>
  <si>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</si>
  <si>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</si>
  <si>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</si>
  <si>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</si>
  <si>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</si>
  <si>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</si>
  <si>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</si>
  <si>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</si>
  <si>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</si>
  <si>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</si>
  <si>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</si>
  <si>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</si>
  <si>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</si>
  <si>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</si>
  <si>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</si>
  <si>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</si>
  <si>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</si>
  <si>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</si>
  <si>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</si>
  <si>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</si>
  <si>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</si>
  <si>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</si>
  <si>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</si>
  <si>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</si>
  <si>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</si>
  <si>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</si>
  <si>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</si>
  <si>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</si>
  <si>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</si>
  <si>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</si>
  <si>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</si>
  <si>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</si>
  <si>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</si>
  <si>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</si>
  <si>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</si>
  <si>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</si>
  <si>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</si>
  <si>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</si>
  <si>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</si>
  <si>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</si>
  <si>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</si>
  <si>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</si>
  <si>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</si>
  <si>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</si>
  <si>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</si>
  <si>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</si>
  <si>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</si>
  <si>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</si>
  <si>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</si>
  <si>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</si>
  <si>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</si>
  <si>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</si>
  <si>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</si>
  <si>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</si>
  <si>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</si>
  <si>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</si>
  <si>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</si>
  <si>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</si>
  <si>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</si>
  <si>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</si>
  <si>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</si>
  <si>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</si>
  <si>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</si>
  <si>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</si>
  <si>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</si>
  <si>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</si>
  <si>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</si>
  <si>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</si>
  <si>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</si>
  <si>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</si>
  <si>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</si>
  <si>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</si>
  <si>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</si>
  <si>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</si>
  <si>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</si>
  <si>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</si>
  <si>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</si>
  <si>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</si>
  <si>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</si>
  <si>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</si>
  <si>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</si>
  <si>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</si>
  <si>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</si>
  <si>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</si>
  <si>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</si>
  <si>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</si>
  <si>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</si>
  <si>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</si>
  <si>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</si>
  <si>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</si>
  <si>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</si>
  <si>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</si>
  <si>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</si>
  <si>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</si>
  <si>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</si>
  <si>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</si>
  <si>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</si>
  <si>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</si>
  <si>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</si>
  <si>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</si>
  <si>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</si>
  <si>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</si>
  <si>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</si>
  <si>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</si>
  <si>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</si>
  <si>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</si>
  <si>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</si>
  <si>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</si>
  <si>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</si>
  <si>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</si>
  <si>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</si>
  <si>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</si>
  <si>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</si>
  <si>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</si>
  <si>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</si>
  <si>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</si>
  <si>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</si>
  <si>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</si>
  <si>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</si>
  <si>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</si>
  <si>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</si>
  <si>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</si>
  <si>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</si>
  <si>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</si>
  <si>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</si>
  <si>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</si>
  <si>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</si>
  <si>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</si>
  <si>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</si>
  <si>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</si>
  <si>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</si>
  <si>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</si>
  <si>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</si>
  <si>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</si>
  <si>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</si>
  <si>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</si>
  <si>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</si>
  <si>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</si>
  <si>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</si>
  <si>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</si>
  <si>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</si>
  <si>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</si>
  <si>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</si>
  <si>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</si>
  <si>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</si>
  <si>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</si>
  <si>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</si>
  <si>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</si>
  <si>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</si>
  <si>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</si>
  <si>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</si>
  <si>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</si>
  <si>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</si>
  <si>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</si>
  <si>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</si>
  <si>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</si>
  <si>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</si>
  <si>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</si>
  <si>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</si>
  <si>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</si>
  <si>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</si>
  <si>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</si>
  <si>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</si>
  <si>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</si>
  <si>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</si>
  <si>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</si>
  <si>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</si>
  <si>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</si>
  <si>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</si>
  <si>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</si>
  <si>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</si>
  <si>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</si>
  <si>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</si>
  <si>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</si>
  <si>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</si>
  <si>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</si>
  <si>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</si>
  <si>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</si>
  <si>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</si>
  <si>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</si>
  <si>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</si>
  <si>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</si>
  <si>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</si>
  <si>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</si>
  <si>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</si>
  <si>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</si>
  <si>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</si>
  <si>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</si>
  <si>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</si>
  <si>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</si>
  <si>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</si>
  <si>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</si>
  <si>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</si>
  <si>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</si>
  <si>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</si>
  <si>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</si>
  <si>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</si>
  <si>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</si>
  <si>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</si>
  <si>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</si>
  <si>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</si>
  <si>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</si>
  <si>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</si>
  <si>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</si>
  <si>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</si>
  <si>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</si>
  <si>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</si>
  <si>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</si>
  <si>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</si>
  <si>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</si>
  <si>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</si>
  <si>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</si>
  <si>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</si>
  <si>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</si>
  <si>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</si>
  <si>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</si>
  <si>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</si>
  <si>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</si>
  <si>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</si>
  <si>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</si>
  <si>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</si>
  <si>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</si>
  <si>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</si>
  <si>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</si>
  <si>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</si>
  <si>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</si>
  <si>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</si>
  <si>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</si>
  <si>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</si>
  <si>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</si>
  <si>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</si>
  <si>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</si>
  <si>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</si>
  <si>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</si>
  <si>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</si>
  <si>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</si>
  <si>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</si>
  <si>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</si>
  <si>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</si>
  <si>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</si>
  <si>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</si>
  <si>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</si>
  <si>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</si>
  <si>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</si>
  <si>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</si>
  <si>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</si>
  <si>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</si>
  <si>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</si>
  <si>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</si>
  <si>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</si>
  <si>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</si>
  <si>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</si>
  <si>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</si>
  <si>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</si>
  <si>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</si>
  <si>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</si>
  <si>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</si>
  <si>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</si>
  <si>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</si>
  <si>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</si>
  <si>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</si>
  <si>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</si>
  <si>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</si>
  <si>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</si>
  <si>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</si>
  <si>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</si>
  <si>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</si>
  <si>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</si>
  <si>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</si>
  <si>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</si>
  <si>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</si>
  <si>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</si>
  <si>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</si>
  <si>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</si>
  <si>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</si>
  <si>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</si>
  <si>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</si>
  <si>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</si>
  <si>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</si>
  <si>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</si>
  <si>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</si>
  <si>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</si>
  <si>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</si>
  <si>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</si>
  <si>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</si>
  <si>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</si>
  <si>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</si>
  <si>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</si>
  <si>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</si>
  <si>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</si>
  <si>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</si>
  <si>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</si>
  <si>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</si>
  <si>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</si>
  <si>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</si>
  <si>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</si>
  <si>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</si>
  <si>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</si>
  <si>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</si>
  <si>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</si>
  <si>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</si>
  <si>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</si>
  <si>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</si>
  <si>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</si>
  <si>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</si>
  <si>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</si>
  <si>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</si>
  <si>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</si>
  <si>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</si>
  <si>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</si>
  <si>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</si>
  <si>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</si>
  <si>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</si>
  <si>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</si>
  <si>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</si>
  <si>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</si>
  <si>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</si>
  <si>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</si>
  <si>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</si>
  <si>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</si>
  <si>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</si>
  <si>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</si>
  <si>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</si>
  <si>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</si>
  <si>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</si>
  <si>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</si>
  <si>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</si>
  <si>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</si>
  <si>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</si>
  <si>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</si>
  <si>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</si>
  <si>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</si>
  <si>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</si>
  <si>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</si>
  <si>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</si>
  <si>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</si>
  <si>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</si>
  <si>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</si>
  <si>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</si>
  <si>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</si>
  <si>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</si>
  <si>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</si>
  <si>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</si>
  <si>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</si>
  <si>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</si>
  <si>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</si>
  <si>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</si>
  <si>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</si>
  <si>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</si>
  <si>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</si>
  <si>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</si>
  <si>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</si>
  <si>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</si>
  <si>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</si>
  <si>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</si>
  <si>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</si>
  <si>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</si>
  <si>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</si>
  <si>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</si>
  <si>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</si>
  <si>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</si>
  <si>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</si>
  <si>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</si>
  <si>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</si>
  <si>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</si>
  <si>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</si>
  <si>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</si>
  <si>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</si>
  <si>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</si>
  <si>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</si>
  <si>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</si>
  <si>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</si>
  <si>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</si>
  <si>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</si>
  <si>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</si>
  <si>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</si>
  <si>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</si>
  <si>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</si>
  <si>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</si>
  <si>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</si>
  <si>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</si>
  <si>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</si>
  <si>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</si>
  <si>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</si>
  <si>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</si>
  <si>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</si>
  <si>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</si>
  <si>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</si>
  <si>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</si>
  <si>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</si>
  <si>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</si>
  <si>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</si>
  <si>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</si>
  <si>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</si>
  <si>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</si>
  <si>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</si>
  <si>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</si>
  <si>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</si>
  <si>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</si>
  <si>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</si>
  <si>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</si>
  <si>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</si>
  <si>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</si>
  <si>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</si>
  <si>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</si>
  <si>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</si>
  <si>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</si>
  <si>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</si>
  <si>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</si>
  <si>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</si>
  <si>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</si>
  <si>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</si>
  <si>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</si>
  <si>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</si>
  <si>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</si>
  <si>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</si>
  <si>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</si>
  <si>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</si>
  <si>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</si>
  <si>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</si>
  <si>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</si>
  <si>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</si>
  <si>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</si>
  <si>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</si>
  <si>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</si>
  <si>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</si>
  <si>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</si>
  <si>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</si>
  <si>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</si>
  <si>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</si>
  <si>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</si>
  <si>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</si>
  <si>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</si>
  <si>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</si>
  <si>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</si>
  <si>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</si>
  <si>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</si>
  <si>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</si>
  <si>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</si>
  <si>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</si>
  <si>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</si>
  <si>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</si>
  <si>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</si>
  <si>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</si>
  <si>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</si>
  <si>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</si>
  <si>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</si>
  <si>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</si>
  <si>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</si>
  <si>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</si>
  <si>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</si>
  <si>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</si>
  <si>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</si>
  <si>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</si>
  <si>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</si>
  <si>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</si>
  <si>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</si>
  <si>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</si>
  <si>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</si>
  <si>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</si>
  <si>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</si>
  <si>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</si>
  <si>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</si>
  <si>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</si>
  <si>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</si>
  <si>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</si>
  <si>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</si>
  <si>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</si>
  <si>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</si>
  <si>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</si>
  <si>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</si>
  <si>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</si>
  <si>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</si>
  <si>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</si>
  <si>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</si>
  <si>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</si>
  <si>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</si>
  <si>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</si>
  <si>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</si>
  <si>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</si>
  <si>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</si>
  <si>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</si>
  <si>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</si>
  <si>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</si>
  <si>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</si>
  <si>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</si>
  <si>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</si>
  <si>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</si>
  <si>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</si>
  <si>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</si>
  <si>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</si>
  <si>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</si>
  <si>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</si>
  <si>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</si>
  <si>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</si>
  <si>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</si>
  <si>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</si>
  <si>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</si>
  <si>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</si>
  <si>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</si>
  <si>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</si>
  <si>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</si>
  <si>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</si>
  <si>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</si>
  <si>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</si>
  <si>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</si>
  <si>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</si>
  <si>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</si>
  <si>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</si>
  <si>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</si>
  <si>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</si>
  <si>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</si>
  <si>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</si>
  <si>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</si>
  <si>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</si>
  <si>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</si>
  <si>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</si>
  <si>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</si>
  <si>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</si>
  <si>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</si>
  <si>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</si>
  <si>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</si>
  <si>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</si>
  <si>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</si>
  <si>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</si>
  <si>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</si>
  <si>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</si>
  <si>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</si>
  <si>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</si>
  <si>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</si>
  <si>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</si>
  <si>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</si>
  <si>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</si>
  <si>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</si>
  <si>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</si>
  <si>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</si>
  <si>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</si>
  <si>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</si>
  <si>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</si>
  <si>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</si>
  <si>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</si>
  <si>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</si>
  <si>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</si>
  <si>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</si>
  <si>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</si>
  <si>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</si>
  <si>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</si>
  <si>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</si>
  <si>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</si>
  <si>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</si>
  <si>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</si>
  <si>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</si>
  <si>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</si>
  <si>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</si>
  <si>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</si>
  <si>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</si>
  <si>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</si>
  <si>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</si>
  <si>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</si>
  <si>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</si>
  <si>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</si>
  <si>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</si>
  <si>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</si>
  <si>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</si>
  <si>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</si>
  <si>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</si>
  <si>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</si>
  <si>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</si>
  <si>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</si>
  <si>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</si>
  <si>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</si>
  <si>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</si>
  <si>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</si>
  <si>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</si>
  <si>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</si>
  <si>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</si>
  <si>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</si>
  <si>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</si>
  <si>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</si>
  <si>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</si>
  <si>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</si>
  <si>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</si>
  <si>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</si>
  <si>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</si>
  <si>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</si>
  <si>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</si>
  <si>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</si>
  <si>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</si>
  <si>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</si>
  <si>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</si>
  <si>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</si>
  <si>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</si>
  <si>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</si>
  <si>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</si>
  <si>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</si>
  <si>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</si>
  <si>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</si>
  <si>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</si>
  <si>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</si>
  <si>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</si>
  <si>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</si>
  <si>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</si>
  <si>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</si>
  <si>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</si>
  <si>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</si>
  <si>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</si>
  <si>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</si>
  <si>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</si>
  <si>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</si>
  <si>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</si>
  <si>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</si>
  <si>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</si>
  <si>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</si>
  <si>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</si>
  <si>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</si>
  <si>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</si>
  <si>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</si>
  <si>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</si>
  <si>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</si>
  <si>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</si>
  <si>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</si>
  <si>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</si>
  <si>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</si>
  <si>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</si>
  <si>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</si>
  <si>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</si>
  <si>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</si>
  <si>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</si>
  <si>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</si>
  <si>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</si>
  <si>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</si>
  <si>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</si>
  <si>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</si>
  <si>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</si>
  <si>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</si>
  <si>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</si>
  <si>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</si>
  <si>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</si>
  <si>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</si>
  <si>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</si>
  <si>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</si>
  <si>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</si>
  <si>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</si>
  <si>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</si>
  <si>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</si>
  <si>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</si>
  <si>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</si>
  <si>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</si>
  <si>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</si>
  <si>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</si>
  <si>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</si>
  <si>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</si>
  <si>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</si>
  <si>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</si>
  <si>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</si>
  <si>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</si>
  <si>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</si>
  <si>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</si>
  <si>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</si>
  <si>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</si>
  <si>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</si>
  <si>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</si>
  <si>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</si>
  <si>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</si>
  <si>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</si>
  <si>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</si>
  <si>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</si>
  <si>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</si>
  <si>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</si>
  <si>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</si>
  <si>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</si>
  <si>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</si>
  <si>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</si>
  <si>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</si>
  <si>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</si>
  <si>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</si>
  <si>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</si>
  <si>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</si>
  <si>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</si>
  <si>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</si>
  <si>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</si>
  <si>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</si>
  <si>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</si>
  <si>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</si>
  <si>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</si>
  <si>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</si>
  <si>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</si>
  <si>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</si>
  <si>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</si>
  <si>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</si>
  <si>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</si>
  <si>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</si>
  <si>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</si>
  <si>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</si>
  <si>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</si>
  <si>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</si>
  <si>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</si>
  <si>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</si>
  <si>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</si>
  <si>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</si>
  <si>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</si>
  <si>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</si>
  <si>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</si>
  <si>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</si>
  <si>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</si>
  <si>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</si>
  <si>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</si>
  <si>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</si>
  <si>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</si>
  <si>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</si>
  <si>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</si>
  <si>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</si>
  <si>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</si>
  <si>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</si>
  <si>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</si>
  <si>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</si>
  <si>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</si>
  <si>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</si>
  <si>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</si>
  <si>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</si>
  <si>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</si>
  <si>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</si>
  <si>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</si>
  <si>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</si>
  <si>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</si>
  <si>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</si>
  <si>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</si>
  <si>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</si>
  <si>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</si>
  <si>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</si>
  <si>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</si>
  <si>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</si>
  <si>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</si>
  <si>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</si>
  <si>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</si>
  <si>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</si>
  <si>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</si>
  <si>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</si>
  <si>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</si>
  <si>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</si>
  <si>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</si>
  <si>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</si>
  <si>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</si>
  <si>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</si>
  <si>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</si>
  <si>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</si>
  <si>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</si>
  <si>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</si>
  <si>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</si>
  <si>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</si>
  <si>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</si>
  <si>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</si>
  <si>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</si>
  <si>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</si>
  <si>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</si>
  <si>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</si>
  <si>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</si>
  <si>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</si>
  <si>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</si>
  <si>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</si>
  <si>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</si>
  <si>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</si>
  <si>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</si>
  <si>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</si>
  <si>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</si>
  <si>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</si>
  <si>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</si>
  <si>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</si>
  <si>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</si>
  <si>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</si>
  <si>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</si>
  <si>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</si>
  <si>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</si>
  <si>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</si>
  <si>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</si>
  <si>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</si>
  <si>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</si>
  <si>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</si>
  <si>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</si>
  <si>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</si>
  <si>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</si>
  <si>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</si>
  <si>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</si>
  <si>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</si>
  <si>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</si>
  <si>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</si>
  <si>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</si>
  <si>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</si>
  <si>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</si>
  <si>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</si>
  <si>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</si>
  <si>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</si>
  <si>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</si>
  <si>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</si>
  <si>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</si>
  <si>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</si>
  <si>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</si>
  <si>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</si>
  <si>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</si>
  <si>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</si>
  <si>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</si>
  <si>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</si>
  <si>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</si>
  <si>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</si>
  <si>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</si>
  <si>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</si>
  <si>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</si>
  <si>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</si>
  <si>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</si>
  <si>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</si>
  <si>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</si>
  <si>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</si>
  <si>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</si>
  <si>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</si>
  <si>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</si>
  <si>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</si>
  <si>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</si>
  <si>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</si>
  <si>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</si>
  <si>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</si>
  <si>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</si>
  <si>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</si>
  <si>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</si>
  <si>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</si>
  <si>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</si>
  <si>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</si>
  <si>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</si>
  <si>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</si>
  <si>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</si>
  <si>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</si>
  <si>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</si>
  <si>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</si>
  <si>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</si>
  <si>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</si>
  <si>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</si>
  <si>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</si>
  <si>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</si>
  <si>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</si>
  <si>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</si>
  <si>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</si>
  <si>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</si>
  <si>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</si>
  <si>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</si>
  <si>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</si>
  <si>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</si>
  <si>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</si>
  <si>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</si>
  <si>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</si>
  <si>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</si>
  <si>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</si>
  <si>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</si>
  <si>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</si>
  <si>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</si>
  <si>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</si>
  <si>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</si>
  <si>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</si>
  <si>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</si>
  <si>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</si>
  <si>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</si>
  <si>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</si>
  <si>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</si>
  <si>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</si>
  <si>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</si>
  <si>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</si>
  <si>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</si>
  <si>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</si>
  <si>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</si>
  <si>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</si>
  <si>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</si>
  <si>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</si>
  <si>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</si>
  <si>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</si>
  <si>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</si>
  <si>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</si>
  <si>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</si>
  <si>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</si>
  <si>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</si>
  <si>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</si>
  <si>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</si>
  <si>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</si>
  <si>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</si>
  <si>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</si>
  <si>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</si>
  <si>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</si>
  <si>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</si>
  <si>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</si>
  <si>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</si>
  <si>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</si>
  <si>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</si>
  <si>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</si>
  <si>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</si>
  <si>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</si>
  <si>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</si>
  <si>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</si>
  <si>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</si>
  <si>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</si>
  <si>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</si>
  <si>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</si>
  <si>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</si>
  <si>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</si>
  <si>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</si>
  <si>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</si>
  <si>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</si>
  <si>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</si>
  <si>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</si>
  <si>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</si>
  <si>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</si>
  <si>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</si>
  <si>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</si>
  <si>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</si>
  <si>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</si>
  <si>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</si>
  <si>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</si>
  <si>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</si>
  <si>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</si>
  <si>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</si>
  <si>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</si>
  <si>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</si>
  <si>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</si>
  <si>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</si>
  <si>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</si>
  <si>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</si>
  <si>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</si>
  <si>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</si>
  <si>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</si>
  <si>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</si>
  <si>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</si>
  <si>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</si>
  <si>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</si>
  <si>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</si>
  <si>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</si>
  <si>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</si>
  <si>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</si>
  <si>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</si>
  <si>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</si>
  <si>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</si>
  <si>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</si>
  <si>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</si>
  <si>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</si>
  <si>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</si>
  <si>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</si>
  <si>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</si>
  <si>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</si>
  <si>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</si>
  <si>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</si>
  <si>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</si>
  <si>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</si>
  <si>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</si>
  <si>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</si>
  <si>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</si>
  <si>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</si>
  <si>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</si>
  <si>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</si>
  <si>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</si>
  <si>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</si>
  <si>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</si>
  <si>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</si>
  <si>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</si>
  <si>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</si>
  <si>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</si>
  <si>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</si>
  <si>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</si>
  <si>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</si>
  <si>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</si>
  <si>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</si>
  <si>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</si>
  <si>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</si>
  <si>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</si>
  <si>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</si>
  <si>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</si>
  <si>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</si>
  <si>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</si>
  <si>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</si>
  <si>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</si>
  <si>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</si>
  <si>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</si>
  <si>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</si>
  <si>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</si>
  <si>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</si>
  <si>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</si>
  <si>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</si>
  <si>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</si>
  <si>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</si>
  <si>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</si>
  <si>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</si>
  <si>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</si>
  <si>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</si>
  <si>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</si>
  <si>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</si>
  <si>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</si>
  <si>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</si>
  <si>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</si>
  <si>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</si>
  <si>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</si>
  <si>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</si>
  <si>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</si>
  <si>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</si>
  <si>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</si>
  <si>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</si>
  <si>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</si>
  <si>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</si>
  <si>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</si>
  <si>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</si>
  <si>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</si>
  <si>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</si>
  <si>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</si>
  <si>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</si>
  <si>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</si>
  <si>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</si>
  <si>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</si>
  <si>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</si>
  <si>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</si>
  <si>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</si>
  <si>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</si>
  <si>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</si>
  <si>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</si>
  <si>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</si>
  <si>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</si>
  <si>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</si>
  <si>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</si>
  <si>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</si>
  <si>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</si>
  <si>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</si>
  <si>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</si>
  <si>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</si>
  <si>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</si>
  <si>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</si>
  <si>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</si>
  <si>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</si>
  <si>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</si>
  <si>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</si>
  <si>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</si>
  <si>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</si>
  <si>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</si>
  <si>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</si>
  <si>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</si>
  <si>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</si>
  <si>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</si>
  <si>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</si>
  <si>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</si>
  <si>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</si>
  <si>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</si>
  <si>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</si>
  <si>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</si>
  <si>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</si>
  <si>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</si>
  <si>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</si>
  <si>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</si>
  <si>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</si>
  <si>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</si>
  <si>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</si>
  <si>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</si>
  <si>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</si>
  <si>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</si>
  <si>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</si>
  <si>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</si>
  <si>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</si>
  <si>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</si>
  <si>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</si>
  <si>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</si>
  <si>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</si>
  <si>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</si>
  <si>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</si>
  <si>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</si>
  <si>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</si>
  <si>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</si>
  <si>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</si>
  <si>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</si>
  <si>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</si>
  <si>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</si>
  <si>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</si>
  <si>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</si>
  <si>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</si>
  <si>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</si>
  <si>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</si>
  <si>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</si>
  <si>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</si>
  <si>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</si>
  <si>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</si>
  <si>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</si>
  <si>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</si>
  <si>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</si>
  <si>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</si>
  <si>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</si>
  <si>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</si>
  <si>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</si>
  <si>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</si>
  <si>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</si>
  <si>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</si>
  <si>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</si>
  <si>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</si>
  <si>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</si>
  <si>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</si>
  <si>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</si>
  <si>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</si>
  <si>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</si>
  <si>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</si>
  <si>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</si>
  <si>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</si>
  <si>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</si>
  <si>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</si>
  <si>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</si>
  <si>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</si>
  <si>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</si>
  <si>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</si>
  <si>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</si>
  <si>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</si>
  <si>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</si>
  <si>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</si>
  <si>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</si>
  <si>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</si>
  <si>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</si>
  <si>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</si>
  <si>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</si>
  <si>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</si>
  <si>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</si>
  <si>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</si>
  <si>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</si>
  <si>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</si>
  <si>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</si>
  <si>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</si>
  <si>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</si>
  <si>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</si>
  <si>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</si>
  <si>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</si>
  <si>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</si>
  <si>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</si>
  <si>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</si>
  <si>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</si>
  <si>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</si>
  <si>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</si>
  <si>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</si>
  <si>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</si>
  <si>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</si>
  <si>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</si>
  <si>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</si>
  <si>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</si>
  <si>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</si>
  <si>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</si>
  <si>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</si>
  <si>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</si>
  <si>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</si>
  <si>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</si>
  <si>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</si>
  <si>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</si>
  <si>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</si>
  <si>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</si>
  <si>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</si>
  <si>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</si>
  <si>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</si>
  <si>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</si>
  <si>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</si>
  <si>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</si>
  <si>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</si>
  <si>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</si>
  <si>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</si>
  <si>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</si>
  <si>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</si>
  <si>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</si>
  <si>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</si>
  <si>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</si>
  <si>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</si>
  <si>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</si>
  <si>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</si>
  <si>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</si>
  <si>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</si>
  <si>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</si>
  <si>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</si>
  <si>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</si>
  <si>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</si>
  <si>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</si>
  <si>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</si>
  <si>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</si>
  <si>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</si>
  <si>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</si>
  <si>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</si>
  <si>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</si>
  <si>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</si>
  <si>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</si>
  <si>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</si>
  <si>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</si>
  <si>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</si>
  <si>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</si>
  <si>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</si>
  <si>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</si>
  <si>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</si>
  <si>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</si>
  <si>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</si>
  <si>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</si>
  <si>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</si>
  <si>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</si>
  <si>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</si>
  <si>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</si>
  <si>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</si>
  <si>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</si>
  <si>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</si>
  <si>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</si>
  <si>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</si>
  <si>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</si>
  <si>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</si>
  <si>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</si>
  <si>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</si>
  <si>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</si>
  <si>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</si>
  <si>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</si>
  <si>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</si>
  <si>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</si>
  <si>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</si>
  <si>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</si>
  <si>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</si>
  <si>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</si>
  <si>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</si>
  <si>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</si>
  <si>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</si>
  <si>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</si>
  <si>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</si>
  <si>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</si>
  <si>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</si>
  <si>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</si>
  <si>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</si>
  <si>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</si>
  <si>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</si>
  <si>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</si>
  <si>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</si>
  <si>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</si>
  <si>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</si>
  <si>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</si>
  <si>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</si>
  <si>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</si>
  <si>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</si>
  <si>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</si>
  <si>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</si>
  <si>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</si>
  <si>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</si>
  <si>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</si>
  <si>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</si>
  <si>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</si>
  <si>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</si>
  <si>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</si>
  <si>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</si>
  <si>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</si>
  <si>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</si>
  <si>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</si>
  <si>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</si>
  <si>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</si>
  <si>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</si>
  <si>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</si>
  <si>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</si>
  <si>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</si>
  <si>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</si>
  <si>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</si>
  <si>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</si>
  <si>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</si>
  <si>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</si>
  <si>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</si>
  <si>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</si>
  <si>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</si>
  <si>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</si>
  <si>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</si>
  <si>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</si>
  <si>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</si>
  <si>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</si>
  <si>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</si>
  <si>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</si>
  <si>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</si>
  <si>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</si>
  <si>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</si>
  <si>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</si>
  <si>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</si>
  <si>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</si>
  <si>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</si>
  <si>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</si>
  <si>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</si>
  <si>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</si>
  <si>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</si>
  <si>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</si>
  <si>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</si>
  <si>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</si>
  <si>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</si>
  <si>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</si>
  <si>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</si>
  <si>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</si>
  <si>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</si>
  <si>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</si>
  <si>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</si>
  <si>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</si>
  <si>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</si>
  <si>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</si>
  <si>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</si>
  <si>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</si>
  <si>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</si>
  <si>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</si>
  <si>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</si>
  <si>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</si>
  <si>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</si>
  <si>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</si>
  <si>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</si>
  <si>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</si>
  <si>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</si>
  <si>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</si>
  <si>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</si>
  <si>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</si>
  <si>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</si>
  <si>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</si>
  <si>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</si>
  <si>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</si>
  <si>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</si>
  <si>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</si>
  <si>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</si>
  <si>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</si>
  <si>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</si>
  <si>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</si>
  <si>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</si>
  <si>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</si>
  <si>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</si>
  <si>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</si>
  <si>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</si>
  <si>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</si>
  <si>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</si>
  <si>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</si>
  <si>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</si>
  <si>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</si>
  <si>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</si>
  <si>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</si>
  <si>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</si>
  <si>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</si>
  <si>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</si>
  <si>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</si>
  <si>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</si>
  <si>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</si>
  <si>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</si>
  <si>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</si>
  <si>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</si>
  <si>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</si>
  <si>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</si>
  <si>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</si>
  <si>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</si>
  <si>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</si>
  <si>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</si>
  <si>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</si>
  <si>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</si>
  <si>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</si>
  <si>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</si>
  <si>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</si>
  <si>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</si>
  <si>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</si>
  <si>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</si>
  <si>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</si>
  <si>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</si>
  <si>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</si>
  <si>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</si>
  <si>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</si>
  <si>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</si>
  <si>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</si>
  <si>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</si>
  <si>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</si>
  <si>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</si>
  <si>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</si>
  <si>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</si>
  <si>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</si>
  <si>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</si>
  <si>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</si>
  <si>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</si>
  <si>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</si>
  <si>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</si>
  <si>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</si>
  <si>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</si>
  <si>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</si>
  <si>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</si>
  <si>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</si>
  <si>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</si>
  <si>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</si>
  <si>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</si>
  <si>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</si>
  <si>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</si>
  <si>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</si>
  <si>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</si>
  <si>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</si>
  <si>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</si>
  <si>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</si>
  <si>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</si>
  <si>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</si>
  <si>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</si>
  <si>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</si>
  <si>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</si>
  <si>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</si>
  <si>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</si>
  <si>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</si>
  <si>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</si>
  <si>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</si>
  <si>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</si>
  <si>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</si>
  <si>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</si>
  <si>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</si>
  <si>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</si>
  <si>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</si>
  <si>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</si>
  <si>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</si>
  <si>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</si>
  <si>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</si>
  <si>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</si>
  <si>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</si>
  <si>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</si>
  <si>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</si>
  <si>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</si>
  <si>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</si>
  <si>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</si>
  <si>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</si>
  <si>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</si>
  <si>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</si>
  <si>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</si>
  <si>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</si>
  <si>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</si>
  <si>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</si>
  <si>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</si>
  <si>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</si>
  <si>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</si>
  <si>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</si>
  <si>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</si>
  <si>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</si>
  <si>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</si>
  <si>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</si>
  <si>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</si>
  <si>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</si>
  <si>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</si>
  <si>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</si>
  <si>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</si>
  <si>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</si>
  <si>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</si>
  <si>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</si>
  <si>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</si>
  <si>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</si>
  <si>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</si>
  <si>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</si>
  <si>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</si>
  <si>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</si>
  <si>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</si>
  <si>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</si>
  <si>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</si>
  <si>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</si>
  <si>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</si>
  <si>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</si>
  <si>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</si>
  <si>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</si>
  <si>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</si>
  <si>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</si>
  <si>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</si>
  <si>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</si>
  <si>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</si>
  <si>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</si>
  <si>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</si>
  <si>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</si>
  <si>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</si>
  <si>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</si>
  <si>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</si>
  <si>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</si>
  <si>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</si>
  <si>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</si>
  <si>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</si>
  <si>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</si>
  <si>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</si>
  <si>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</si>
  <si>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</si>
  <si>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</si>
  <si>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</si>
  <si>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</si>
  <si>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</si>
  <si>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</si>
  <si>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</si>
  <si>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</si>
  <si>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</si>
  <si>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</si>
  <si>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</si>
  <si>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</si>
  <si>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</si>
  <si>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</si>
  <si>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</si>
  <si>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</si>
  <si>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</si>
  <si>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</si>
  <si>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</si>
  <si>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</si>
  <si>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</si>
  <si>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</si>
  <si>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</si>
  <si>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</si>
  <si>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</si>
  <si>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</si>
  <si>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</si>
  <si>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</si>
  <si>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</si>
  <si>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</si>
  <si>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</si>
  <si>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</si>
  <si>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</si>
  <si>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</si>
  <si>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</si>
  <si>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</si>
  <si>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</si>
  <si>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</si>
  <si>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</si>
  <si>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</si>
  <si>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</si>
  <si>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</si>
  <si>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</si>
  <si>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</si>
  <si>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</si>
  <si>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</si>
  <si>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</si>
  <si>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</si>
  <si>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</si>
  <si>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</si>
  <si>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</si>
  <si>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</si>
  <si>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</si>
  <si>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</si>
  <si>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</si>
  <si>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</si>
  <si>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</si>
  <si>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</si>
  <si>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</si>
  <si>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</si>
  <si>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</si>
  <si>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</si>
  <si>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</si>
  <si>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</si>
  <si>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</si>
  <si>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</si>
  <si>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</si>
  <si>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</si>
  <si>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</si>
  <si>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</si>
  <si>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</si>
  <si>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</si>
  <si>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</si>
  <si>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</si>
  <si>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</si>
  <si>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</si>
  <si>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</si>
  <si>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</si>
  <si>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</si>
  <si>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</si>
  <si>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</si>
  <si>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</si>
  <si>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</si>
  <si>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</si>
  <si>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</si>
  <si>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</si>
  <si>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</si>
  <si>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</si>
  <si>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</si>
  <si>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</si>
  <si>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</si>
  <si>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</si>
  <si>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</si>
  <si>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</si>
  <si>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</si>
  <si>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</si>
  <si>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</si>
  <si>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</si>
  <si>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</si>
  <si>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</si>
  <si>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</si>
  <si>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</si>
  <si>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</si>
  <si>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</si>
  <si>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</si>
  <si>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</si>
  <si>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</si>
  <si>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</si>
  <si>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</si>
  <si>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</si>
  <si>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</si>
  <si>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</si>
  <si>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</si>
  <si>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</si>
  <si>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</si>
  <si>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</si>
  <si>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</si>
  <si>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</si>
  <si>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</si>
  <si>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</si>
  <si>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</si>
  <si>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</si>
  <si>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</si>
  <si>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</si>
  <si>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</si>
  <si>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</si>
  <si>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</si>
  <si>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</si>
  <si>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</si>
  <si>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</si>
  <si>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</si>
  <si>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</si>
  <si>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</si>
  <si>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</si>
  <si>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</si>
  <si>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</si>
  <si>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</si>
  <si>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</si>
  <si>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</si>
  <si>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</si>
  <si>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</si>
  <si>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</si>
  <si>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</si>
  <si>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</si>
  <si>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</si>
  <si>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</si>
  <si>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</si>
  <si>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</si>
  <si>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</si>
  <si>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</si>
  <si>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</si>
  <si>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</si>
  <si>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</si>
  <si>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</si>
  <si>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</si>
  <si>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</si>
  <si>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</si>
  <si>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</si>
  <si>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</si>
  <si>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</si>
  <si>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</si>
  <si>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</si>
  <si>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</si>
  <si>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</si>
  <si>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</si>
  <si>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</si>
  <si>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</si>
  <si>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</si>
  <si>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</si>
  <si>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</si>
  <si>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</si>
  <si>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</si>
  <si>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</si>
  <si>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</si>
  <si>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</si>
  <si>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</si>
  <si>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</si>
  <si>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</si>
  <si>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</si>
  <si>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</si>
  <si>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</si>
  <si>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</si>
  <si>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</si>
  <si>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</si>
  <si>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</si>
  <si>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</si>
  <si>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</si>
  <si>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</si>
  <si>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</si>
  <si>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</si>
  <si>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</si>
  <si>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</si>
  <si>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</si>
  <si>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</si>
  <si>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</si>
  <si>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</si>
  <si>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</si>
  <si>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</si>
  <si>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</si>
  <si>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</si>
  <si>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</si>
  <si>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</si>
  <si>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</si>
  <si>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</si>
  <si>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</si>
  <si>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</si>
  <si>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</si>
  <si>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</si>
  <si>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</si>
  <si>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</si>
  <si>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</si>
  <si>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</si>
  <si>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</si>
  <si>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</si>
  <si>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</si>
  <si>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</si>
  <si>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</si>
  <si>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</si>
  <si>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</si>
  <si>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</si>
  <si>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</si>
  <si>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</si>
  <si>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</si>
  <si>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</si>
  <si>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</si>
  <si>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</si>
  <si>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</si>
  <si>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</si>
  <si>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</si>
  <si>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</si>
  <si>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</si>
  <si>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</si>
  <si>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</si>
  <si>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</si>
  <si>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</si>
  <si>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</si>
  <si>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</si>
  <si>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</si>
  <si>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</si>
  <si>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</si>
  <si>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</si>
  <si>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</si>
  <si>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</si>
  <si>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</si>
  <si>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</si>
  <si>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</si>
  <si>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</si>
  <si>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</si>
  <si>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</si>
  <si>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</si>
  <si>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</si>
  <si>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</si>
  <si>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</si>
  <si>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</si>
  <si>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</si>
  <si>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</si>
  <si>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</si>
  <si>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</si>
  <si>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</si>
  <si>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</si>
  <si>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</si>
  <si>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</si>
  <si>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</si>
  <si>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</si>
  <si>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</si>
  <si>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</si>
  <si>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</si>
  <si>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</si>
  <si>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</si>
  <si>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</si>
  <si>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</si>
  <si>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</si>
  <si>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</si>
  <si>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</si>
  <si>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</si>
  <si>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</si>
  <si>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</si>
  <si>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</si>
  <si>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</si>
  <si>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</si>
  <si>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</si>
  <si>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</si>
  <si>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</si>
  <si>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</si>
  <si>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</si>
  <si>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</si>
  <si>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</si>
  <si>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</si>
  <si>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</si>
  <si>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</si>
  <si>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</si>
  <si>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</si>
  <si>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</si>
  <si>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</si>
  <si>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</si>
  <si>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</si>
  <si>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</si>
  <si>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</si>
  <si>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</si>
  <si>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</si>
  <si>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</si>
  <si>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</si>
  <si>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</si>
  <si>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</si>
  <si>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</si>
  <si>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</si>
  <si>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</si>
  <si>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</si>
  <si>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</si>
  <si>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</si>
  <si>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</si>
  <si>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</si>
  <si>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</si>
  <si>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</si>
  <si>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</si>
  <si>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</si>
  <si>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</si>
  <si>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</si>
  <si>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</si>
  <si>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</si>
  <si>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</si>
  <si>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</si>
  <si>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</si>
  <si>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</si>
  <si>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</si>
  <si>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</si>
  <si>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</si>
  <si>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</si>
  <si>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</si>
  <si>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</si>
  <si>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</si>
  <si>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</si>
  <si>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</si>
  <si>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</si>
  <si>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</si>
  <si>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</si>
  <si>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</si>
  <si>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</si>
  <si>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</si>
  <si>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</si>
  <si>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</si>
  <si>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</si>
  <si>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</si>
  <si>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</si>
  <si>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</si>
  <si>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</si>
  <si>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</si>
  <si>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</si>
  <si>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</si>
  <si>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</si>
  <si>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</si>
  <si>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</si>
  <si>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</si>
  <si>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</si>
  <si>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</si>
  <si>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</si>
  <si>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</si>
  <si>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</si>
  <si>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</si>
  <si>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</si>
  <si>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</si>
  <si>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</si>
  <si>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</si>
  <si>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</si>
  <si>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</si>
  <si>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</si>
  <si>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</si>
  <si>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</si>
  <si>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</si>
  <si>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</si>
  <si>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</si>
  <si>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</si>
  <si>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</si>
  <si>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</si>
  <si>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</si>
  <si>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</si>
  <si>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</si>
  <si>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</si>
  <si>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</si>
  <si>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</si>
  <si>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</si>
  <si>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</si>
  <si>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</si>
  <si>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</si>
  <si>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</si>
  <si>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</si>
  <si>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</si>
  <si>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</si>
  <si>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</si>
  <si>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</si>
  <si>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</si>
  <si>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</si>
  <si>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</si>
  <si>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</si>
  <si>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</si>
  <si>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</si>
  <si>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</si>
  <si>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</si>
  <si>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</si>
  <si>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</si>
  <si>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</si>
  <si>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</si>
  <si>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</si>
  <si>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</si>
  <si>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</si>
  <si>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</si>
  <si>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</si>
  <si>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</si>
  <si>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</si>
  <si>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</si>
  <si>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</si>
  <si>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</si>
  <si>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</si>
  <si>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</si>
  <si>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</si>
  <si>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</si>
  <si>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</si>
  <si>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</si>
  <si>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</si>
  <si>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</si>
  <si>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</si>
  <si>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</si>
  <si>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</si>
  <si>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</si>
  <si>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</si>
  <si>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</si>
  <si>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</si>
  <si>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</si>
  <si>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</si>
  <si>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</si>
  <si>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</si>
  <si>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</si>
  <si>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</si>
  <si>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</si>
  <si>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</si>
  <si>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</si>
  <si>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</si>
  <si>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</si>
  <si>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</si>
  <si>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</si>
  <si>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</si>
  <si>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</si>
  <si>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</si>
  <si>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</si>
  <si>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</si>
  <si>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</si>
  <si>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</si>
  <si>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</si>
  <si>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</si>
  <si>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</si>
  <si>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</si>
  <si>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</si>
  <si>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</si>
  <si>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</si>
  <si>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</si>
  <si>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</si>
  <si>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</si>
  <si>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</si>
  <si>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</si>
  <si>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</si>
  <si>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</si>
  <si>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</si>
  <si>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</si>
  <si>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</si>
  <si>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</si>
  <si>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</si>
  <si>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</si>
  <si>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</si>
  <si>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</si>
  <si>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</si>
  <si>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</si>
  <si>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</si>
  <si>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</si>
  <si>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</si>
  <si>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</si>
  <si>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</si>
  <si>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</si>
  <si>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</si>
  <si>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</si>
  <si>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</si>
  <si>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</si>
  <si>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</si>
  <si>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</si>
  <si>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</si>
  <si>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</si>
  <si>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</si>
  <si>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</si>
  <si>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</si>
  <si>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</si>
  <si>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</si>
  <si>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</si>
  <si>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</si>
  <si>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</si>
  <si>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</si>
  <si>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</si>
  <si>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</si>
  <si>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</si>
  <si>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</si>
  <si>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</si>
  <si>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</si>
  <si>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</si>
  <si>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</si>
  <si>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</si>
  <si>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</si>
  <si>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</si>
  <si>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</si>
  <si>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</si>
  <si>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</si>
  <si>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</si>
  <si>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</si>
  <si>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</si>
  <si>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</si>
  <si>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</si>
  <si>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</si>
  <si>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</si>
  <si>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</si>
  <si>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</si>
  <si>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</si>
  <si>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</si>
  <si>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</si>
  <si>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</si>
  <si>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</si>
  <si>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</si>
  <si>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</si>
  <si>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</si>
  <si>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</si>
  <si>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</si>
  <si>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</si>
  <si>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</si>
  <si>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</si>
  <si>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</si>
  <si>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</si>
  <si>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</si>
  <si>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</si>
  <si>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</si>
  <si>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</si>
  <si>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</si>
  <si>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</si>
  <si>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</si>
  <si>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</si>
  <si>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</si>
  <si>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</si>
  <si>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</si>
  <si>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</si>
  <si>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</si>
  <si>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</si>
  <si>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</si>
  <si>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</si>
  <si>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</si>
  <si>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</si>
  <si>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</si>
  <si>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</si>
  <si>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</si>
  <si>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</si>
  <si>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</si>
  <si>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</si>
  <si>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</si>
  <si>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</si>
  <si>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</si>
  <si>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</si>
  <si>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</si>
  <si>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</si>
  <si>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</si>
  <si>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</si>
  <si>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</si>
  <si>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</si>
  <si>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</si>
  <si>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</si>
  <si>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</si>
  <si>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</si>
  <si>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</si>
  <si>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</si>
  <si>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</si>
  <si>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</si>
  <si>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</si>
  <si>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</si>
  <si>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</si>
  <si>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</si>
  <si>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</si>
  <si>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</si>
  <si>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</si>
  <si>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</si>
  <si>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</si>
  <si>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</si>
  <si>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</si>
  <si>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</si>
  <si>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</si>
  <si>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</si>
  <si>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</si>
  <si>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</si>
  <si>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</si>
  <si>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</si>
  <si>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</si>
  <si>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</si>
  <si>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</si>
  <si>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</si>
  <si>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</si>
  <si>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</si>
  <si>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</si>
  <si>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</si>
  <si>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</si>
  <si>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</si>
  <si>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</si>
  <si>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</si>
  <si>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</si>
  <si>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</si>
  <si>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</si>
  <si>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</si>
  <si>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</si>
  <si>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</si>
  <si>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</si>
  <si>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</si>
  <si>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</si>
  <si>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</si>
  <si>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</si>
  <si>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</si>
  <si>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</si>
  <si>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</si>
  <si>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</si>
  <si>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</si>
  <si>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</si>
  <si>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</si>
  <si>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</si>
  <si>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</si>
  <si>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</si>
  <si>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</si>
  <si>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</si>
  <si>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</si>
  <si>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</si>
  <si>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</si>
  <si>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</si>
  <si>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</si>
  <si>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</si>
  <si>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</si>
  <si>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</si>
  <si>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</si>
  <si>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</si>
  <si>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</si>
  <si>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</si>
  <si>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</si>
  <si>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</si>
  <si>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</si>
  <si>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</si>
  <si>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</si>
  <si>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</si>
  <si>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</si>
  <si>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</si>
  <si>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</si>
  <si>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</si>
  <si>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</si>
  <si>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</si>
  <si>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</si>
  <si>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</si>
  <si>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</si>
  <si>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</si>
  <si>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</si>
  <si>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</si>
  <si>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</si>
  <si>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</si>
  <si>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</si>
  <si>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</si>
  <si>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</si>
  <si>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</si>
  <si>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</si>
  <si>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</si>
  <si>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</si>
  <si>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</si>
  <si>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</si>
  <si>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</si>
  <si>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</si>
  <si>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</si>
  <si>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</si>
  <si>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</si>
  <si>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</si>
  <si>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</si>
  <si>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</si>
  <si>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</si>
  <si>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</si>
  <si>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</si>
  <si>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</si>
  <si>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</si>
  <si>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</si>
  <si>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</si>
  <si>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</si>
  <si>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</si>
  <si>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</si>
  <si>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</si>
  <si>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</si>
  <si>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</si>
  <si>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</si>
  <si>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</si>
  <si>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</si>
  <si>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</si>
  <si>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</si>
  <si>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</si>
  <si>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</si>
  <si>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</si>
  <si>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</si>
  <si>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</si>
  <si>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</si>
  <si>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</si>
  <si>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</si>
  <si>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</si>
  <si>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</si>
  <si>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</si>
  <si>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</si>
  <si>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</si>
  <si>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</si>
  <si>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</si>
  <si>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</si>
  <si>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</si>
  <si>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</si>
  <si>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</si>
  <si>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</si>
  <si>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</si>
  <si>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</si>
  <si>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</si>
  <si>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</si>
  <si>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</si>
  <si>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</si>
  <si>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</si>
  <si>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</si>
  <si>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</si>
  <si>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</si>
  <si>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</si>
  <si>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</si>
  <si>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</si>
  <si>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</si>
  <si>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</si>
  <si>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</si>
  <si>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</si>
  <si>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</si>
  <si>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</si>
  <si>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</si>
  <si>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</si>
  <si>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</si>
  <si>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</si>
  <si>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</si>
  <si>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</si>
  <si>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</si>
  <si>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</si>
  <si>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</si>
  <si>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</si>
  <si>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</si>
  <si>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</si>
  <si>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</si>
  <si>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</si>
  <si>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</si>
  <si>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</si>
  <si>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</si>
  <si>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</si>
  <si>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</si>
  <si>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</si>
  <si>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</si>
  <si>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</si>
  <si>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</si>
  <si>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</si>
  <si>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</si>
  <si>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</si>
  <si>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</si>
  <si>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</si>
  <si>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</si>
  <si>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</si>
  <si>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</si>
  <si>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</si>
  <si>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</si>
  <si>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</si>
  <si>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</si>
  <si>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</si>
  <si>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</si>
  <si>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</si>
  <si>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</si>
  <si>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</si>
  <si>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</si>
  <si>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</si>
  <si>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</si>
  <si>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</si>
  <si>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</si>
  <si>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</si>
  <si>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</si>
  <si>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</si>
  <si>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</si>
  <si>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</si>
  <si>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</si>
  <si>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</si>
  <si>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</si>
  <si>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</si>
  <si>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</si>
  <si>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</si>
  <si>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</si>
  <si>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</si>
  <si>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</si>
  <si>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</si>
  <si>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</si>
  <si>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</si>
  <si>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</si>
  <si>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</si>
  <si>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</si>
  <si>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</si>
  <si>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</si>
  <si>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</si>
  <si>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</si>
  <si>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</si>
  <si>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</si>
  <si>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</si>
  <si>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</si>
  <si>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</si>
  <si>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</si>
  <si>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</si>
  <si>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</si>
  <si>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</si>
  <si>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</si>
  <si>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</si>
  <si>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</si>
  <si>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</si>
  <si>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</si>
  <si>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</si>
  <si>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</si>
  <si>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</si>
  <si>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</si>
  <si>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</si>
  <si>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</si>
  <si>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</si>
  <si>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</si>
  <si>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</si>
  <si>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</si>
  <si>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</si>
  <si>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</si>
  <si>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</si>
  <si>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</si>
  <si>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</si>
  <si>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</si>
  <si>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</si>
  <si>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</si>
  <si>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</si>
  <si>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</si>
  <si>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</si>
  <si>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</si>
  <si>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</si>
  <si>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</si>
  <si>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</si>
  <si>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</si>
  <si>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</si>
  <si>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</si>
  <si>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</si>
  <si>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</si>
  <si>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</si>
  <si>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</si>
  <si>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</si>
  <si>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</si>
  <si>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</si>
  <si>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</si>
  <si>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</si>
  <si>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</si>
  <si>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</si>
  <si>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</si>
  <si>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</si>
  <si>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</si>
  <si>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</si>
  <si>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</si>
  <si>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</si>
  <si>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</si>
  <si>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</si>
  <si>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</si>
  <si>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</si>
  <si>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</si>
  <si>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</si>
  <si>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</si>
  <si>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</si>
  <si>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</si>
  <si>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</si>
  <si>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</si>
  <si>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</si>
  <si>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</si>
  <si>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</si>
  <si>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</si>
  <si>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</si>
  <si>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</si>
  <si>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</si>
  <si>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</si>
  <si>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</si>
  <si>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</si>
  <si>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</si>
  <si>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</si>
  <si>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</si>
  <si>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</si>
  <si>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</si>
  <si>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</si>
  <si>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</si>
  <si>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</si>
  <si>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</si>
  <si>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</si>
  <si>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</si>
  <si>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</si>
  <si>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</si>
  <si>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</si>
  <si>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</si>
  <si>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</si>
  <si>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</si>
  <si>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</si>
  <si>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</si>
  <si>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</si>
  <si>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</si>
  <si>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</si>
  <si>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</si>
  <si>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</si>
  <si>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</si>
  <si>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</si>
  <si>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</si>
  <si>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</si>
  <si>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</si>
  <si>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</si>
  <si>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</si>
  <si>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</si>
  <si>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</si>
  <si>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</si>
  <si>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</si>
  <si>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</si>
  <si>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</si>
  <si>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</si>
  <si>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</si>
  <si>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</si>
  <si>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</si>
  <si>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</si>
  <si>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</si>
  <si>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</si>
  <si>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</si>
  <si>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</si>
  <si>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</si>
  <si>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</si>
  <si>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</si>
  <si>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</si>
  <si>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</si>
  <si>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</si>
  <si>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</si>
  <si>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</si>
  <si>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</si>
  <si>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</si>
  <si>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</si>
  <si>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</si>
  <si>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</si>
  <si>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</si>
  <si>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</si>
  <si>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</si>
  <si>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</si>
  <si>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</si>
  <si>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</si>
  <si>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</si>
  <si>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</si>
  <si>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</si>
  <si>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</si>
  <si>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</si>
  <si>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</si>
  <si>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</si>
  <si>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</si>
  <si>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</si>
  <si>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</si>
  <si>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</si>
  <si>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</si>
  <si>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</si>
  <si>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</si>
  <si>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</si>
  <si>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</si>
  <si>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</si>
  <si>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</si>
  <si>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</si>
  <si>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</si>
  <si>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</si>
  <si>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</si>
  <si>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</si>
  <si>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</si>
  <si>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</si>
  <si>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</si>
  <si>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</si>
  <si>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</si>
  <si>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</si>
  <si>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</si>
  <si>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</si>
  <si>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</si>
  <si>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</si>
  <si>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</si>
  <si>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</si>
  <si>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</si>
  <si>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</si>
  <si>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</si>
  <si>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</si>
  <si>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</si>
  <si>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</si>
  <si>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</si>
  <si>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</si>
  <si>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</si>
  <si>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</si>
  <si>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</si>
  <si>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</si>
  <si>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</si>
  <si>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</si>
  <si>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</si>
  <si>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</si>
  <si>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</si>
  <si>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</si>
  <si>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</si>
  <si>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</si>
  <si>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</si>
  <si>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</si>
  <si>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</si>
  <si>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</si>
  <si>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</si>
  <si>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</si>
  <si>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</si>
  <si>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</si>
  <si>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</si>
  <si>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</si>
  <si>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</si>
  <si>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</si>
  <si>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</si>
  <si>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</si>
  <si>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</si>
  <si>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</si>
  <si>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</si>
  <si>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</si>
  <si>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</si>
  <si>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</si>
  <si>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</si>
  <si>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</si>
  <si>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</si>
  <si>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</si>
  <si>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</si>
  <si>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</si>
  <si>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</si>
  <si>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</si>
  <si>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</si>
  <si>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</si>
  <si>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</si>
  <si>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</si>
  <si>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</si>
  <si>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</si>
  <si>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</si>
  <si>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</si>
  <si>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</si>
  <si>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</si>
  <si>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</si>
  <si>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</si>
  <si>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</si>
  <si>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</si>
  <si>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</si>
  <si>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</si>
  <si>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</si>
  <si>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</si>
  <si>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</si>
  <si>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</si>
  <si>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</si>
  <si>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</si>
  <si>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</si>
  <si>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</si>
  <si>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</si>
  <si>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</si>
  <si>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</si>
  <si>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</si>
  <si>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</si>
  <si>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</si>
  <si>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</si>
  <si>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</si>
  <si>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</si>
  <si>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</si>
  <si>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</si>
  <si>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</si>
  <si>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</si>
  <si>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</si>
  <si>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</si>
  <si>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</si>
  <si>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</si>
  <si>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</si>
  <si>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</si>
  <si>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</si>
  <si>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</si>
  <si>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</si>
  <si>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</si>
  <si>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</si>
  <si>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</si>
  <si>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</si>
  <si>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</si>
  <si>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</si>
  <si>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</si>
  <si>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</si>
  <si>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</si>
  <si>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</si>
  <si>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</si>
  <si>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</si>
  <si>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</si>
  <si>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</si>
  <si>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</si>
  <si>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</si>
  <si>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</si>
  <si>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</si>
  <si>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</si>
  <si>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</si>
  <si>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</si>
  <si>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</si>
  <si>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</si>
  <si>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</si>
  <si>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</si>
  <si>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</si>
  <si>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</si>
  <si>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</si>
  <si>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</si>
  <si>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</si>
  <si>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</si>
  <si>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</si>
  <si>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</si>
  <si>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</si>
  <si>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</si>
  <si>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</si>
  <si>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</si>
  <si>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</si>
  <si>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</si>
  <si>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</si>
  <si>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</si>
  <si>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</si>
  <si>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</si>
  <si>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</si>
  <si>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</si>
  <si>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</si>
  <si>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</si>
  <si>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</si>
  <si>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</si>
  <si>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</si>
  <si>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</si>
  <si>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</si>
  <si>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</si>
  <si>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</si>
  <si>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</si>
  <si>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</si>
  <si>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</si>
  <si>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</si>
  <si>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</si>
  <si>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</si>
  <si>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</si>
  <si>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</si>
  <si>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</si>
  <si>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</si>
  <si>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</si>
  <si>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</si>
  <si>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</si>
  <si>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</si>
  <si>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</si>
  <si>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</si>
  <si>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</si>
  <si>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</si>
  <si>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</si>
  <si>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</si>
  <si>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</si>
  <si>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</si>
  <si>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</si>
  <si>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</si>
  <si>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</si>
  <si>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</si>
  <si>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</si>
  <si>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</si>
  <si>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</si>
  <si>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</si>
  <si>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</si>
  <si>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</si>
  <si>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</si>
  <si>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</si>
  <si>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</si>
  <si>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</si>
  <si>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</si>
  <si>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</si>
  <si>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</si>
  <si>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</si>
  <si>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</si>
  <si>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</si>
  <si>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</si>
  <si>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</si>
  <si>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</si>
  <si>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</si>
  <si>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</si>
  <si>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</si>
  <si>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</si>
  <si>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</si>
  <si>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</si>
  <si>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</si>
  <si>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</si>
  <si>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</si>
  <si>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</si>
  <si>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</si>
  <si>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</si>
  <si>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</si>
  <si>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</si>
  <si>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</si>
  <si>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</si>
  <si>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</si>
  <si>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</si>
  <si>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</si>
  <si>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</si>
  <si>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</si>
  <si>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</si>
  <si>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</si>
  <si>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</si>
  <si>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</si>
  <si>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</si>
  <si>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</si>
  <si>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</si>
  <si>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</si>
  <si>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</si>
  <si>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</si>
  <si>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</si>
  <si>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</si>
  <si>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</si>
  <si>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</si>
  <si>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</si>
  <si>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</si>
  <si>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</si>
  <si>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</si>
  <si>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</si>
  <si>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</si>
  <si>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</si>
  <si>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</si>
  <si>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</si>
  <si>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</si>
  <si>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</si>
  <si>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</si>
  <si>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</si>
  <si>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</si>
  <si>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</si>
  <si>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</si>
  <si>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</si>
  <si>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</si>
  <si>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</si>
  <si>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</si>
  <si>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</si>
  <si>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</si>
  <si>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</si>
  <si>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</si>
  <si>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</si>
  <si>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</si>
  <si>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</si>
  <si>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</si>
  <si>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</si>
  <si>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</si>
  <si>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</si>
  <si>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</si>
  <si>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</si>
  <si>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</si>
  <si>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</si>
  <si>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</si>
  <si>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</si>
  <si>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</si>
  <si>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</si>
  <si>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</si>
  <si>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</si>
  <si>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</si>
  <si>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</si>
  <si>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</si>
  <si>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</si>
  <si>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</si>
  <si>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</si>
  <si>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</si>
  <si>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</si>
  <si>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</si>
  <si>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</si>
  <si>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</si>
  <si>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</si>
  <si>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</si>
  <si>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</si>
  <si>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</si>
  <si>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</si>
  <si>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</si>
  <si>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</si>
  <si>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</si>
  <si>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</si>
  <si>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</si>
  <si>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</si>
  <si>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</si>
  <si>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</si>
  <si>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</si>
  <si>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</si>
  <si>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</si>
  <si>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</si>
  <si>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</si>
  <si>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</si>
  <si>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</si>
  <si>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</si>
  <si>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</si>
  <si>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</si>
  <si>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</si>
  <si>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</si>
  <si>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</si>
  <si>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</si>
  <si>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</si>
  <si>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</si>
  <si>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</si>
  <si>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</si>
  <si>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</si>
  <si>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</si>
  <si>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</si>
  <si>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</si>
  <si>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</si>
  <si>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</si>
  <si>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</si>
  <si>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</si>
  <si>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</si>
  <si>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</si>
  <si>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</si>
  <si>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</si>
  <si>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</si>
  <si>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</si>
  <si>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</si>
  <si>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</si>
  <si>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</si>
  <si>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</si>
  <si>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</si>
  <si>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</si>
  <si>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</si>
  <si>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</si>
  <si>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</si>
  <si>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</si>
  <si>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</si>
  <si>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</si>
  <si>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</si>
  <si>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</si>
  <si>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</si>
  <si>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</si>
  <si>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</si>
  <si>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</si>
  <si>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</si>
  <si>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</si>
  <si>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</si>
  <si>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</si>
  <si>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</si>
  <si>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</si>
  <si>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</si>
  <si>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</si>
  <si>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</si>
  <si>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</si>
  <si>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</si>
  <si>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</si>
  <si>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</si>
  <si>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</si>
  <si>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</si>
  <si>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</si>
  <si>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</si>
  <si>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</si>
  <si>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</si>
  <si>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</si>
  <si>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</si>
  <si>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</si>
  <si>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</si>
  <si>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</si>
  <si>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</si>
  <si>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</si>
  <si>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</si>
  <si>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</si>
  <si>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</si>
  <si>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</si>
  <si>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</si>
  <si>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</si>
  <si>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</si>
  <si>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</si>
  <si>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</si>
  <si>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</si>
  <si>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</si>
  <si>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</si>
  <si>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</si>
  <si>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</si>
  <si>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</si>
  <si>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</si>
  <si>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</si>
  <si>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</si>
  <si>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</si>
  <si>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</si>
  <si>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</si>
  <si>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</si>
  <si>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</si>
  <si>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</si>
  <si>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</si>
  <si>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</si>
  <si>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</si>
  <si>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</si>
  <si>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</si>
  <si>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</si>
  <si>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</si>
  <si>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</si>
  <si>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</si>
  <si>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</si>
  <si>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</si>
  <si>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</si>
  <si>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</si>
  <si>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</si>
  <si>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</si>
  <si>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</si>
  <si>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</si>
  <si>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</si>
  <si>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</si>
  <si>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</si>
  <si>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</si>
  <si>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</si>
  <si>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</si>
  <si>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</si>
  <si>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</si>
  <si>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</si>
  <si>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</si>
  <si>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</si>
  <si>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</si>
  <si>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</si>
  <si>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</si>
  <si>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</si>
  <si>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</si>
  <si>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</si>
  <si>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</si>
  <si>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</si>
  <si>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</si>
  <si>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</si>
  <si>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</si>
  <si>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</si>
  <si>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</si>
  <si>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</si>
  <si>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</si>
  <si>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</si>
  <si>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</si>
  <si>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</si>
  <si>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</si>
  <si>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</si>
  <si>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</si>
  <si>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</si>
  <si>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</si>
  <si>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</si>
  <si>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</si>
  <si>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</si>
  <si>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</si>
  <si>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</si>
  <si>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</si>
  <si>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</si>
  <si>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</si>
  <si>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</si>
  <si>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</si>
  <si>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</si>
  <si>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</si>
  <si>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</si>
  <si>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</si>
  <si>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</si>
  <si>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</si>
  <si>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</si>
  <si>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</si>
  <si>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</si>
  <si>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</si>
  <si>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</si>
  <si>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</si>
  <si>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</si>
  <si>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</si>
  <si>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</si>
  <si>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</si>
  <si>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</si>
  <si>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</si>
  <si>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</si>
  <si>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</si>
  <si>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</si>
  <si>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</si>
  <si>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</si>
  <si>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</si>
  <si>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</si>
  <si>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</si>
  <si>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</si>
  <si>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</si>
  <si>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</si>
  <si>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</si>
  <si>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</si>
  <si>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</si>
  <si>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</si>
  <si>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</si>
  <si>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</si>
  <si>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</si>
  <si>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</si>
  <si>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</si>
  <si>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</si>
  <si>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</si>
  <si>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</si>
  <si>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</si>
  <si>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</si>
  <si>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</si>
  <si>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</si>
  <si>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</si>
  <si>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</si>
  <si>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</si>
  <si>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</si>
  <si>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</si>
  <si>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</si>
  <si>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</si>
  <si>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</si>
  <si>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</si>
  <si>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</si>
  <si>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</si>
  <si>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</si>
  <si>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</si>
  <si>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</si>
  <si>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</si>
  <si>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</si>
  <si>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</si>
  <si>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</si>
  <si>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</si>
  <si>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</si>
  <si>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</si>
  <si>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</si>
  <si>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</si>
  <si>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</si>
  <si>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</si>
  <si>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</si>
  <si>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</si>
  <si>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</si>
  <si>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</si>
  <si>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</si>
  <si>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</si>
  <si>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</si>
  <si>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</si>
  <si>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</si>
  <si>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</si>
  <si>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</si>
  <si>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</si>
  <si>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</si>
  <si>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</si>
  <si>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</si>
  <si>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</si>
  <si>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</si>
  <si>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</si>
  <si>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</si>
  <si>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</si>
  <si>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</si>
  <si>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</si>
  <si>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</si>
  <si>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</si>
  <si>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</si>
  <si>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</si>
  <si>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</si>
  <si>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</si>
  <si>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</si>
  <si>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</si>
  <si>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</si>
  <si>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</si>
  <si>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</si>
  <si>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</si>
  <si>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</si>
  <si>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</si>
  <si>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</si>
  <si>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</si>
  <si>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</si>
  <si>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</si>
  <si>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</si>
  <si>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</si>
  <si>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</si>
  <si>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</si>
  <si>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</si>
  <si>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</si>
  <si>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</si>
  <si>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</si>
  <si>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</si>
  <si>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</si>
  <si>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</si>
  <si>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</si>
  <si>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</si>
  <si>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</si>
  <si>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</si>
  <si>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</si>
  <si>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</si>
  <si>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</si>
  <si>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</si>
  <si>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</si>
  <si>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</si>
  <si>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</si>
  <si>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</si>
  <si>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</si>
  <si>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</si>
  <si>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</si>
  <si>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</si>
  <si>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</si>
  <si>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</si>
  <si>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</si>
  <si>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</si>
  <si>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</si>
  <si>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</si>
  <si>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</si>
  <si>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</si>
  <si>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</si>
  <si>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</si>
  <si>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</si>
  <si>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</si>
  <si>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</si>
  <si>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</si>
  <si>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</si>
  <si>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</si>
  <si>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</si>
  <si>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</si>
  <si>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</si>
  <si>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</si>
  <si>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</si>
  <si>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</si>
  <si>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</si>
  <si>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</si>
  <si>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</si>
  <si>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</si>
  <si>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</si>
  <si>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</si>
  <si>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</si>
  <si>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</si>
  <si>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</si>
  <si>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</si>
  <si>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</si>
  <si>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</si>
  <si>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</si>
  <si>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</si>
  <si>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</si>
  <si>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</si>
  <si>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</si>
  <si>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</si>
  <si>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</si>
  <si>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</si>
  <si>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</si>
  <si>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</si>
  <si>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</si>
  <si>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</si>
  <si>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</si>
  <si>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</si>
  <si>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</si>
  <si>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</si>
  <si>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</si>
  <si>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</si>
  <si>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</si>
  <si>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</si>
  <si>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</si>
  <si>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</si>
  <si>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</si>
  <si>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</si>
  <si>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</si>
  <si>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</si>
  <si>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</si>
  <si>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</si>
  <si>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</si>
  <si>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</si>
  <si>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</si>
  <si>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</si>
  <si>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</si>
  <si>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</si>
  <si>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</si>
  <si>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</si>
  <si>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</si>
  <si>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</si>
  <si>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</si>
  <si>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</si>
  <si>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</si>
  <si>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</si>
  <si>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</si>
  <si>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</si>
  <si>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</si>
  <si>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</si>
  <si>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</si>
  <si>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</si>
  <si>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</si>
  <si>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</si>
  <si>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</si>
  <si>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</si>
  <si>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</si>
  <si>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</si>
  <si>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</si>
  <si>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</si>
  <si>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</si>
  <si>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</si>
  <si>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</si>
  <si>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</si>
  <si>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</si>
  <si>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</si>
  <si>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</si>
  <si>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</si>
  <si>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</si>
  <si>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</si>
  <si>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</si>
  <si>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</si>
  <si>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</si>
  <si>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</si>
  <si>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</si>
  <si>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</si>
  <si>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</si>
  <si>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</si>
  <si>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</si>
  <si>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</si>
  <si>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</si>
  <si>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</si>
  <si>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</si>
  <si>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</si>
  <si>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</si>
  <si>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</si>
  <si>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</si>
  <si>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</si>
  <si>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</si>
  <si>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</si>
  <si>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</si>
  <si>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</si>
  <si>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</si>
  <si>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</si>
  <si>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</si>
  <si>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</si>
  <si>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</si>
  <si>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</si>
  <si>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</si>
  <si>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</si>
  <si>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</si>
  <si>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</si>
  <si>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</si>
  <si>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</si>
  <si>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</si>
  <si>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</si>
  <si>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</si>
  <si>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</si>
  <si>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</si>
  <si>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</si>
  <si>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</si>
  <si>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</si>
  <si>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</si>
  <si>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</si>
  <si>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</si>
  <si>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</si>
  <si>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</si>
  <si>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</si>
  <si>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</si>
  <si>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</si>
  <si>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</si>
  <si>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</si>
  <si>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</si>
  <si>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</si>
  <si>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</si>
  <si>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</si>
  <si>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</si>
  <si>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</si>
  <si>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</si>
  <si>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</si>
  <si>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</si>
  <si>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</si>
  <si>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</si>
  <si>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</si>
  <si>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</si>
  <si>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</si>
  <si>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</si>
  <si>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</si>
  <si>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</si>
  <si>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</si>
  <si>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</si>
  <si>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</si>
  <si>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</si>
  <si>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</si>
  <si>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</si>
  <si>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</si>
  <si>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</si>
  <si>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</si>
  <si>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</si>
  <si>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</si>
  <si>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</si>
  <si>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</si>
  <si>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</si>
  <si>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</si>
  <si>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</si>
  <si>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</si>
  <si>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</si>
  <si>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</si>
  <si>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</si>
  <si>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</si>
  <si>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</si>
  <si>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</si>
  <si>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</si>
  <si>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</si>
  <si>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</si>
  <si>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</si>
  <si>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</si>
  <si>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</si>
  <si>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</si>
  <si>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</si>
  <si>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</si>
  <si>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</si>
  <si>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</si>
  <si>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</si>
  <si>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</si>
  <si>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</si>
  <si>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</si>
  <si>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</si>
  <si>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</si>
  <si>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</si>
  <si>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</si>
  <si>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</si>
  <si>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</si>
  <si>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</si>
  <si>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</si>
  <si>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</si>
  <si>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</si>
  <si>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</si>
  <si>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</si>
  <si>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</si>
  <si>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</si>
  <si>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</si>
  <si>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</si>
  <si>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</si>
  <si>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</si>
  <si>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</si>
  <si>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</si>
  <si>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</si>
  <si>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</si>
  <si>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</si>
  <si>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</si>
  <si>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</si>
  <si>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</si>
  <si>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</si>
  <si>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</si>
  <si>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</si>
  <si>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</si>
  <si>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</si>
  <si>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</si>
  <si>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</si>
  <si>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</si>
  <si>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</si>
  <si>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</si>
  <si>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</si>
  <si>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</si>
  <si>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</si>
  <si>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</si>
  <si>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</si>
  <si>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</si>
  <si>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</si>
  <si>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</si>
  <si>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</si>
  <si>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</si>
  <si>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</si>
  <si>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</si>
  <si>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</si>
  <si>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</si>
  <si>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</si>
  <si>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</si>
  <si>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</si>
  <si>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</si>
  <si>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</si>
  <si>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</si>
  <si>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</si>
  <si>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</si>
  <si>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</si>
  <si>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</si>
  <si>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</si>
  <si>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</si>
  <si>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</si>
  <si>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</si>
  <si>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</si>
  <si>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</si>
  <si>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</si>
  <si>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</si>
  <si>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</si>
  <si>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</si>
  <si>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</si>
  <si>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</si>
  <si>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</si>
  <si>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</si>
  <si>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</si>
  <si>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</si>
  <si>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</si>
  <si>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</si>
  <si>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</si>
  <si>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</si>
  <si>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</si>
  <si>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</si>
  <si>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</si>
  <si>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</si>
  <si>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</si>
  <si>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</si>
  <si>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</si>
  <si>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</si>
  <si>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</si>
  <si>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</si>
  <si>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</si>
  <si>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</si>
  <si>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</si>
  <si>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</si>
  <si>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</si>
  <si>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</si>
  <si>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</si>
  <si>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</si>
  <si>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</si>
  <si>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</si>
  <si>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</si>
  <si>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</si>
  <si>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</si>
  <si>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</si>
  <si>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</si>
  <si>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</si>
  <si>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</si>
  <si>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</si>
  <si>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</si>
  <si>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</si>
  <si>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</si>
  <si>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</si>
  <si>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</si>
  <si>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</si>
  <si>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</si>
  <si>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</si>
  <si>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</si>
  <si>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</si>
  <si>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</si>
  <si>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</si>
  <si>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</si>
  <si>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</si>
  <si>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</si>
  <si>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</si>
  <si>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</si>
  <si>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</si>
  <si>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</si>
  <si>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</si>
  <si>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</si>
  <si>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</si>
  <si>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</si>
  <si>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</si>
  <si>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</si>
  <si>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</si>
  <si>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</si>
  <si>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</si>
  <si>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</si>
  <si>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</si>
  <si>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</si>
  <si>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</si>
  <si>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</si>
  <si>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</si>
  <si>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</si>
  <si>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</si>
  <si>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</si>
  <si>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</si>
  <si>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</si>
  <si>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</si>
  <si>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</si>
  <si>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</si>
  <si>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</si>
  <si>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</si>
  <si>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</si>
  <si>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</si>
  <si>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</si>
  <si>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</si>
  <si>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</si>
  <si>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</si>
  <si>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</si>
  <si>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</si>
  <si>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</si>
  <si>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</si>
  <si>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</si>
  <si>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</si>
  <si>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</si>
  <si>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</si>
  <si>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</si>
  <si>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</si>
  <si>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</si>
  <si>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</si>
  <si>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</si>
  <si>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</si>
  <si>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</si>
  <si>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</si>
  <si>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</si>
  <si>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</si>
  <si>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</si>
  <si>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</si>
  <si>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</si>
  <si>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</si>
  <si>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</si>
  <si>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</si>
  <si>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</si>
  <si>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</si>
  <si>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</si>
  <si>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</si>
  <si>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</si>
  <si>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</si>
  <si>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</si>
  <si>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</si>
  <si>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</si>
  <si>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</si>
  <si>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</si>
  <si>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</si>
  <si>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</si>
  <si>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</si>
  <si>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</si>
  <si>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</si>
  <si>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</si>
  <si>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</si>
  <si>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</si>
  <si>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</si>
  <si>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</si>
  <si>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</si>
  <si>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</si>
  <si>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</si>
  <si>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</si>
  <si>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</si>
  <si>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</si>
  <si>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</si>
  <si>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</si>
  <si>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</si>
  <si>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</si>
  <si>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</si>
  <si>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</si>
  <si>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</si>
  <si>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</si>
  <si>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</si>
  <si>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</si>
  <si>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</si>
  <si>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</si>
  <si>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</si>
  <si>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</si>
  <si>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</si>
  <si>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</si>
  <si>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</si>
  <si>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</si>
  <si>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</si>
  <si>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</si>
  <si>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</si>
  <si>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</si>
  <si>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</si>
  <si>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</si>
  <si>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</si>
  <si>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</si>
  <si>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</si>
  <si>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</si>
  <si>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</si>
  <si>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</si>
  <si>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</si>
  <si>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</si>
  <si>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</si>
  <si>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</si>
  <si>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</si>
  <si>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</si>
  <si>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</si>
  <si>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</si>
  <si>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</si>
  <si>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</si>
  <si>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</si>
  <si>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</si>
  <si>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</si>
  <si>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</si>
  <si>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</si>
  <si>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</si>
  <si>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</si>
  <si>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</si>
  <si>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</si>
  <si>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</si>
  <si>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</si>
  <si>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</si>
  <si>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</si>
  <si>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</si>
  <si>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</si>
  <si>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</si>
  <si>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</si>
  <si>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</si>
  <si>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</si>
  <si>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</si>
  <si>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</si>
  <si>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</si>
  <si>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</si>
  <si>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</si>
  <si>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</si>
  <si>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</si>
  <si>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</si>
  <si>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</si>
  <si>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</si>
  <si>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</si>
  <si>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</si>
  <si>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</si>
  <si>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</si>
  <si>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</si>
  <si>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</si>
  <si>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</si>
  <si>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</si>
  <si>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</si>
  <si>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</si>
  <si>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</si>
  <si>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</si>
  <si>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</si>
  <si>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</si>
  <si>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</si>
  <si>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</si>
  <si>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</si>
  <si>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</si>
  <si>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</si>
  <si>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</si>
  <si>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</si>
  <si>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</si>
  <si>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</si>
  <si>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</si>
  <si>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</si>
  <si>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</si>
  <si>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</si>
  <si>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</si>
  <si>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</si>
  <si>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</si>
  <si>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</si>
  <si>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</si>
  <si>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</si>
  <si>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</si>
  <si>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</si>
  <si>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</si>
  <si>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</si>
  <si>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</si>
  <si>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</si>
  <si>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</si>
  <si>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</si>
  <si>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</si>
  <si>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</si>
  <si>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</si>
  <si>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</si>
  <si>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</si>
  <si>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</si>
  <si>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</si>
  <si>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</si>
  <si>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</si>
  <si>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</si>
  <si>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</si>
  <si>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</si>
  <si>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</si>
  <si>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</si>
  <si>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</si>
  <si>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</si>
  <si>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</si>
  <si>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</si>
  <si>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</si>
  <si>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</si>
  <si>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</si>
  <si>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</si>
  <si>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</si>
  <si>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</si>
  <si>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</si>
  <si>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</si>
  <si>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</si>
  <si>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</si>
  <si>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</si>
  <si>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</si>
  <si>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</si>
  <si>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</si>
  <si>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</si>
  <si>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</si>
  <si>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</si>
  <si>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</si>
  <si>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</si>
  <si>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</si>
  <si>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</si>
  <si>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</si>
  <si>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</si>
  <si>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</si>
  <si>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</si>
  <si>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</si>
  <si>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</si>
  <si>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</si>
  <si>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</si>
  <si>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</si>
  <si>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</si>
  <si>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</si>
  <si>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</si>
  <si>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</si>
  <si>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</si>
  <si>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</si>
  <si>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</si>
  <si>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</si>
  <si>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</si>
  <si>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</si>
  <si>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</si>
  <si>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</si>
  <si>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</si>
  <si>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</si>
  <si>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</si>
  <si>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</si>
  <si>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</si>
  <si>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</si>
  <si>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</si>
  <si>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</si>
  <si>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</si>
  <si>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</si>
  <si>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</si>
  <si>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</si>
  <si>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</si>
  <si>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</si>
  <si>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</si>
  <si>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</si>
  <si>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</si>
  <si>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</si>
  <si>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</si>
  <si>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</si>
  <si>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</si>
  <si>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</si>
  <si>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</si>
  <si>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</si>
  <si>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</si>
  <si>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</si>
  <si>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</si>
  <si>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</si>
  <si>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</si>
  <si>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</si>
  <si>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</si>
  <si>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</si>
  <si>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</si>
  <si>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</si>
  <si>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</si>
  <si>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</si>
  <si>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</si>
  <si>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</si>
  <si>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</si>
  <si>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</si>
  <si>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</si>
  <si>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</si>
  <si>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</si>
  <si>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</si>
  <si>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</si>
  <si>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</si>
  <si>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</si>
  <si>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</si>
  <si>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</si>
  <si>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</si>
  <si>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</si>
  <si>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</si>
  <si>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</si>
  <si>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</si>
  <si>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</si>
  <si>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</si>
  <si>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</si>
  <si>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</si>
  <si>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</si>
  <si>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</si>
  <si>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</si>
  <si>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</si>
  <si>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</si>
  <si>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</si>
  <si>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</si>
  <si>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</si>
  <si>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</si>
  <si>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</si>
  <si>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</si>
  <si>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</si>
  <si>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</si>
  <si>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</si>
  <si>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</si>
  <si>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</si>
  <si>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</si>
  <si>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</si>
  <si>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</si>
  <si>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</si>
  <si>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</si>
  <si>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</si>
  <si>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</si>
  <si>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</si>
  <si>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</si>
  <si>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</si>
  <si>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</si>
  <si>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</si>
  <si>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</si>
  <si>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</si>
  <si>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</si>
  <si>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</si>
  <si>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</si>
  <si>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</si>
  <si>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</si>
  <si>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</si>
  <si>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</si>
  <si>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</si>
  <si>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</si>
  <si>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</si>
  <si>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</si>
  <si>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</si>
  <si>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</si>
  <si>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</si>
  <si>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</si>
  <si>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</si>
  <si>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</si>
  <si>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</si>
  <si>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</si>
  <si>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</si>
  <si>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</si>
  <si>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</si>
  <si>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</si>
  <si>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</si>
  <si>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</si>
  <si>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</si>
  <si>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</si>
  <si>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</si>
  <si>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</si>
  <si>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</si>
  <si>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</si>
  <si>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</si>
  <si>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</si>
  <si>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</si>
  <si>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</si>
  <si>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</si>
  <si>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</si>
  <si>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</si>
  <si>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</si>
  <si>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</si>
  <si>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</si>
  <si>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</si>
  <si>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</si>
  <si>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</si>
  <si>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</si>
  <si>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</si>
  <si>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</si>
  <si>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</si>
  <si>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</si>
  <si>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</si>
  <si>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</si>
  <si>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</si>
  <si>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</si>
  <si>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</si>
  <si>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</si>
  <si>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</si>
  <si>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</si>
  <si>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</si>
  <si>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</si>
  <si>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</si>
  <si>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</si>
  <si>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</si>
  <si>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</si>
  <si>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</si>
  <si>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</si>
  <si>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</si>
  <si>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</si>
  <si>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</si>
  <si>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</si>
  <si>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</si>
  <si>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</si>
  <si>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</si>
  <si>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</si>
  <si>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</si>
  <si>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</si>
  <si>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</si>
  <si>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</si>
  <si>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</si>
  <si>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</si>
  <si>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</si>
  <si>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</si>
  <si>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</si>
  <si>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</si>
  <si>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</si>
  <si>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</si>
  <si>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</si>
  <si>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</si>
  <si>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</si>
  <si>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</si>
  <si>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</si>
  <si>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</si>
  <si>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</si>
  <si>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</si>
  <si>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</si>
  <si>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</si>
  <si>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</si>
  <si>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</si>
  <si>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</si>
  <si>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</si>
  <si>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</si>
  <si>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</si>
  <si>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</si>
  <si>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</si>
  <si>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</si>
  <si>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</si>
  <si>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</si>
  <si>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</si>
  <si>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</si>
  <si>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</si>
  <si>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</si>
  <si>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</si>
  <si>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</si>
  <si>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</si>
  <si>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</si>
  <si>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</si>
  <si>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</si>
  <si>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</si>
  <si>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</si>
  <si>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</si>
  <si>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</si>
  <si>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</si>
  <si>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</si>
  <si>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</si>
  <si>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</si>
  <si>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</si>
  <si>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</si>
  <si>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</si>
  <si>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</si>
  <si>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</si>
  <si>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</si>
  <si>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</si>
  <si>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</si>
  <si>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</si>
  <si>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</si>
  <si>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</si>
  <si>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</si>
  <si>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</si>
  <si>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</si>
  <si>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</si>
  <si>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</si>
  <si>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</si>
  <si>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</si>
  <si>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</si>
  <si>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</si>
  <si>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</si>
  <si>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</si>
  <si>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</si>
  <si>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</si>
  <si>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</si>
  <si>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</si>
  <si>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</si>
  <si>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</si>
  <si>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</si>
  <si>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</si>
  <si>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</si>
  <si>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</si>
  <si>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</si>
  <si>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</si>
  <si>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</si>
  <si>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</si>
  <si>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</si>
  <si>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</si>
  <si>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</si>
  <si>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</si>
  <si>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</si>
  <si>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</si>
  <si>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</si>
  <si>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</si>
  <si>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</si>
  <si>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</si>
  <si>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</si>
  <si>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</si>
  <si>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</si>
  <si>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</si>
  <si>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</si>
  <si>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</si>
  <si>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</si>
  <si>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</si>
  <si>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</si>
  <si>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</si>
  <si>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</si>
  <si>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</si>
  <si>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</si>
  <si>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</si>
  <si>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</si>
  <si>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</si>
  <si>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</si>
  <si>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</si>
  <si>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</si>
  <si>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</si>
  <si>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</si>
  <si>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</si>
  <si>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</si>
  <si>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</si>
  <si>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</si>
  <si>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</si>
  <si>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</si>
  <si>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</si>
  <si>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</si>
  <si>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</si>
  <si>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</si>
  <si>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</si>
  <si>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</si>
  <si>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</si>
  <si>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</si>
  <si>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</si>
  <si>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</si>
  <si>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</si>
  <si>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</si>
  <si>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</si>
  <si>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</si>
  <si>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</si>
  <si>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</si>
  <si>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</si>
  <si>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</si>
  <si>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</si>
  <si>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</si>
  <si>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</si>
  <si>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</si>
  <si>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</si>
  <si>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</si>
  <si>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</si>
  <si>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</si>
  <si>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</si>
  <si>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</si>
  <si>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</si>
  <si>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</si>
  <si>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</si>
  <si>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</si>
  <si>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</si>
  <si>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</si>
  <si>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</si>
  <si>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</si>
  <si>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</si>
  <si>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</si>
  <si>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</si>
  <si>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</si>
  <si>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</si>
  <si>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</si>
  <si>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</si>
  <si>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</si>
  <si>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</si>
  <si>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</si>
  <si>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</si>
  <si>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</si>
  <si>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</si>
  <si>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</si>
  <si>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</si>
  <si>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</si>
  <si>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</si>
  <si>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</si>
  <si>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</si>
  <si>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</si>
  <si>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</si>
  <si>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</si>
  <si>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</si>
  <si>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</si>
  <si>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</si>
  <si>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</si>
  <si>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</si>
  <si>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</si>
  <si>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</si>
  <si>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</si>
  <si>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</si>
  <si>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</si>
  <si>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</si>
  <si>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</si>
  <si>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</si>
  <si>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</si>
  <si>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</si>
  <si>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</si>
  <si>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</si>
  <si>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</si>
  <si>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</si>
  <si>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</si>
  <si>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</si>
  <si>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</si>
  <si>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</si>
  <si>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</si>
  <si>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</si>
  <si>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</si>
  <si>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</si>
  <si>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</si>
  <si>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</si>
  <si>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</si>
  <si>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</si>
  <si>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</si>
  <si>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</si>
  <si>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</si>
  <si>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</si>
  <si>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</si>
  <si>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</si>
  <si>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</si>
  <si>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</si>
  <si>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</si>
  <si>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</si>
  <si>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</si>
  <si>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</si>
  <si>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</si>
  <si>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</si>
  <si>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</si>
  <si>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</si>
  <si>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</si>
  <si>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</si>
  <si>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</si>
  <si>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</si>
  <si>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</si>
  <si>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</si>
  <si>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</si>
  <si>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</si>
  <si>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</si>
  <si>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</si>
  <si>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</si>
  <si>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</si>
  <si>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</si>
  <si>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</si>
  <si>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</si>
  <si>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</si>
  <si>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</si>
  <si>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</si>
  <si>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</si>
  <si>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</si>
  <si>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</si>
  <si>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</si>
  <si>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</si>
  <si>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</si>
  <si>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</si>
  <si>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</si>
  <si>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</si>
  <si>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</si>
  <si>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</si>
  <si>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</si>
  <si>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</si>
  <si>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</si>
  <si>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</si>
  <si>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</si>
  <si>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</si>
  <si>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</si>
  <si>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</si>
  <si>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</si>
  <si>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</si>
  <si>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</si>
  <si>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</si>
  <si>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</si>
  <si>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</si>
  <si>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</si>
  <si>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</si>
  <si>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</si>
  <si>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</si>
  <si>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</si>
  <si>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</si>
  <si>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</si>
  <si>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</si>
  <si>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</si>
  <si>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</si>
  <si>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</si>
  <si>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</si>
  <si>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</si>
  <si>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</si>
  <si>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</si>
  <si>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</si>
  <si>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</si>
  <si>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</si>
  <si>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</si>
  <si>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</si>
  <si>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</si>
  <si>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</si>
  <si>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</si>
  <si>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</si>
  <si>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</si>
  <si>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</si>
  <si>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</si>
  <si>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</si>
  <si>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</si>
  <si>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</si>
  <si>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</si>
  <si>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</si>
  <si>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</si>
  <si>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</si>
  <si>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</si>
  <si>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</si>
  <si>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</si>
  <si>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</si>
  <si>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</si>
  <si>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</si>
  <si>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</si>
  <si>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</si>
  <si>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</si>
  <si>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</si>
  <si>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</si>
  <si>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</si>
  <si>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</si>
  <si>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</si>
  <si>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</si>
  <si>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</si>
  <si>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</si>
  <si>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</si>
  <si>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</si>
  <si>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</si>
  <si>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</si>
  <si>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</si>
  <si>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</si>
  <si>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</si>
  <si>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</si>
  <si>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</si>
  <si>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</si>
  <si>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</si>
  <si>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</si>
  <si>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</si>
  <si>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</si>
  <si>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</si>
  <si>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</si>
  <si>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</si>
  <si>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</si>
  <si>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</si>
  <si>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</si>
  <si>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</si>
  <si>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</si>
  <si>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</si>
  <si>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</si>
  <si>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</si>
  <si>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</si>
  <si>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</si>
  <si>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</si>
  <si>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</si>
  <si>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</si>
  <si>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</si>
  <si>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</si>
  <si>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</si>
  <si>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</si>
  <si>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</si>
  <si>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</si>
  <si>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</si>
  <si>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</si>
  <si>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</si>
  <si>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</si>
  <si>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</si>
  <si>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</si>
  <si>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</si>
  <si>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</si>
  <si>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</si>
  <si>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</si>
  <si>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</si>
  <si>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</si>
  <si>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</si>
  <si>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</si>
  <si>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</si>
  <si>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</si>
  <si>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</si>
  <si>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</si>
  <si>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</si>
  <si>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</si>
  <si>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</si>
  <si>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</si>
  <si>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</si>
  <si>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</si>
  <si>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</si>
  <si>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</si>
  <si>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</si>
  <si>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</si>
  <si>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</si>
  <si>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</si>
  <si>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</si>
  <si>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</si>
  <si>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</si>
  <si>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</si>
  <si>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</si>
  <si>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</si>
  <si>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</si>
  <si>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</si>
  <si>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</si>
  <si>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</si>
  <si>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</si>
  <si>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</si>
  <si>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</si>
  <si>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</si>
  <si>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</si>
  <si>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</si>
  <si>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</si>
  <si>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</si>
  <si>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</si>
  <si>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</si>
  <si>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</si>
  <si>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</si>
  <si>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</si>
  <si>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</si>
  <si>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</si>
  <si>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</si>
  <si>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</si>
  <si>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</si>
  <si>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</si>
  <si>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</si>
  <si>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</si>
  <si>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</si>
  <si>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</si>
  <si>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</si>
  <si>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</si>
  <si>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</si>
  <si>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</si>
  <si>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</si>
  <si>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</si>
  <si>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</si>
  <si>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</si>
  <si>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</si>
  <si>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</si>
  <si>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</si>
  <si>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</si>
  <si>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</si>
  <si>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</si>
  <si>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</si>
  <si>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</si>
  <si>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</si>
  <si>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</si>
  <si>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</si>
  <si>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</si>
  <si>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</si>
  <si>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</si>
  <si>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</si>
  <si>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</si>
  <si>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</si>
  <si>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</si>
  <si>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</si>
  <si>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</si>
  <si>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</si>
  <si>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</si>
  <si>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</si>
  <si>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</si>
  <si>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</si>
  <si>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</si>
  <si>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</si>
  <si>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</si>
  <si>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</si>
  <si>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</si>
  <si>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</si>
  <si>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</si>
  <si>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</si>
  <si>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</si>
  <si>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</si>
  <si>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</si>
  <si>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</si>
  <si>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</si>
  <si>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</si>
  <si>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</si>
  <si>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</si>
  <si>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</si>
  <si>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</si>
  <si>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</si>
  <si>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</si>
  <si>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</si>
  <si>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</si>
  <si>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</si>
  <si>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</si>
  <si>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</si>
  <si>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</si>
  <si>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</si>
  <si>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</si>
  <si>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</si>
  <si>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</si>
  <si>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</si>
  <si>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</si>
  <si>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</si>
  <si>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</si>
  <si>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</si>
  <si>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</si>
  <si>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</si>
  <si>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</si>
  <si>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</si>
  <si>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</si>
  <si>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</si>
  <si>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</si>
  <si>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</si>
  <si>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</si>
  <si>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</si>
  <si>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</si>
  <si>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</si>
  <si>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</si>
  <si>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</si>
  <si>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</si>
  <si>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</si>
  <si>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</si>
  <si>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</si>
  <si>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</si>
  <si>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</si>
  <si>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</si>
  <si>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</si>
  <si>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</si>
  <si>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</si>
  <si>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</si>
  <si>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</si>
  <si>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</si>
  <si>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</si>
  <si>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</si>
  <si>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</si>
  <si>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</si>
  <si>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</si>
  <si>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</si>
  <si>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</si>
  <si>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</si>
  <si>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</si>
  <si>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</si>
  <si>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</si>
  <si>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</si>
  <si>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</si>
  <si>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</si>
  <si>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</si>
  <si>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</si>
  <si>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</si>
  <si>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</si>
  <si>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</si>
  <si>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</si>
  <si>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</si>
  <si>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</si>
  <si>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</si>
  <si>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</si>
  <si>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</si>
  <si>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</si>
  <si>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</si>
  <si>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</si>
  <si>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</si>
  <si>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</si>
  <si>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</si>
  <si>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</si>
  <si>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</si>
  <si>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</si>
  <si>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</si>
  <si>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</si>
  <si>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</si>
  <si>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</si>
  <si>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</si>
  <si>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</si>
  <si>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</si>
  <si>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</si>
  <si>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</si>
  <si>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</si>
  <si>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</si>
  <si>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</si>
  <si>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</si>
  <si>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</si>
  <si>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</si>
  <si>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</si>
  <si>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</si>
  <si>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</si>
  <si>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</si>
  <si>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</si>
  <si>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</si>
  <si>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</si>
  <si>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</si>
  <si>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</si>
  <si>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</si>
  <si>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</si>
  <si>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</si>
  <si>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</si>
  <si>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</si>
  <si>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</si>
  <si>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</si>
  <si>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</si>
  <si>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</si>
  <si>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</si>
  <si>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</si>
  <si>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</si>
  <si>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</si>
  <si>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</si>
  <si>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</si>
  <si>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</si>
  <si>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</si>
  <si>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</si>
  <si>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</si>
  <si>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</si>
  <si>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</si>
  <si>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</si>
  <si>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</si>
  <si>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</si>
  <si>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</si>
  <si>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</si>
  <si>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</si>
  <si>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</si>
  <si>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</si>
  <si>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</si>
  <si>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</si>
  <si>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</si>
  <si>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</si>
  <si>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</si>
  <si>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</si>
  <si>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</si>
  <si>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</si>
  <si>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</si>
  <si>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</si>
  <si>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</si>
  <si>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</si>
  <si>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</si>
  <si>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</si>
  <si>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</si>
  <si>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</si>
  <si>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</si>
  <si>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</si>
  <si>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</si>
  <si>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</si>
  <si>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</si>
  <si>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</si>
  <si>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</si>
  <si>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</si>
  <si>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</si>
  <si>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</si>
  <si>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</si>
  <si>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</si>
  <si>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</si>
  <si>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</si>
  <si>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</si>
  <si>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</si>
  <si>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</si>
  <si>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</si>
  <si>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</si>
  <si>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</si>
  <si>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</si>
  <si>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</si>
  <si>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</si>
  <si>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</si>
  <si>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</si>
  <si>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</si>
  <si>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</si>
  <si>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</si>
  <si>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</si>
  <si>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</si>
  <si>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</si>
  <si>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</si>
  <si>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</si>
  <si>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</si>
  <si>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</si>
  <si>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</si>
  <si>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</si>
  <si>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</si>
  <si>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</si>
  <si>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</si>
  <si>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</si>
  <si>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</si>
  <si>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</si>
  <si>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</si>
  <si>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</si>
  <si>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</si>
  <si>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</si>
  <si>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</si>
  <si>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</si>
  <si>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</si>
  <si>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</si>
  <si>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</si>
  <si>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</si>
  <si>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</si>
  <si>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</si>
  <si>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</si>
  <si>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</si>
  <si>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</si>
  <si>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</si>
  <si>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</si>
  <si>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</si>
  <si>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</si>
  <si>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</si>
  <si>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</si>
  <si>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</si>
  <si>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</si>
  <si>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</si>
  <si>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</si>
  <si>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</si>
  <si>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</si>
  <si>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</si>
  <si>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</si>
  <si>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</si>
  <si>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</si>
  <si>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</si>
  <si>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</si>
  <si>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</si>
  <si>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</si>
  <si>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</si>
  <si>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</si>
  <si>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</si>
  <si>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</si>
  <si>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</si>
  <si>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</si>
  <si>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</si>
  <si>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</si>
  <si>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</si>
  <si>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</si>
  <si>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</si>
  <si>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</si>
  <si>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</si>
  <si>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</si>
  <si>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</si>
  <si>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</si>
  <si>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</si>
  <si>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</si>
  <si>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</si>
  <si>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</si>
  <si>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</si>
  <si>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</si>
  <si>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</si>
  <si>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</si>
  <si>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</si>
  <si>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</si>
  <si>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</si>
  <si>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</si>
  <si>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</si>
  <si>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</si>
  <si>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</si>
  <si>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</si>
  <si>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</si>
  <si>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</si>
  <si>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</si>
  <si>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</si>
  <si>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</si>
  <si>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</si>
  <si>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</si>
  <si>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</si>
  <si>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</si>
  <si>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</si>
  <si>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</si>
  <si>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</si>
  <si>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</si>
  <si>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</si>
  <si>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</si>
  <si>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</si>
  <si>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</si>
  <si>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</si>
  <si>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</si>
  <si>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</si>
  <si>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</si>
  <si>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</si>
  <si>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</si>
  <si>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</si>
  <si>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</si>
  <si>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</si>
  <si>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</si>
  <si>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</si>
  <si>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</si>
  <si>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</si>
  <si>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</si>
  <si>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</si>
  <si>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</si>
  <si>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</si>
  <si>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</si>
  <si>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</si>
  <si>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</si>
  <si>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</si>
  <si>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</si>
  <si>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</si>
  <si>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</si>
  <si>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</si>
  <si>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</si>
  <si>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</si>
  <si>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</si>
  <si>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</si>
  <si>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</si>
  <si>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</si>
  <si>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</si>
  <si>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</si>
  <si>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</si>
  <si>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</si>
  <si>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</si>
  <si>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</si>
  <si>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</si>
  <si>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</si>
  <si>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</si>
  <si>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</si>
  <si>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</si>
  <si>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</si>
  <si>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</si>
  <si>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</si>
  <si>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</si>
  <si>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</si>
  <si>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</si>
  <si>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</si>
  <si>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</si>
  <si>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</si>
  <si>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</si>
  <si>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</si>
  <si>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</si>
  <si>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</si>
  <si>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</si>
  <si>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</si>
  <si>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</si>
  <si>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</si>
  <si>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</si>
  <si>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</si>
  <si>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</si>
  <si>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</si>
  <si>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</si>
  <si>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</si>
  <si>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</si>
  <si>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</si>
  <si>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</si>
  <si>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</si>
  <si>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</si>
  <si>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</si>
  <si>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</si>
  <si>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</si>
  <si>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</si>
  <si>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</si>
  <si>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</si>
  <si>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</si>
  <si>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</si>
  <si>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</si>
  <si>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</si>
  <si>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</si>
  <si>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</si>
  <si>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</si>
  <si>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</si>
  <si>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</si>
  <si>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</si>
  <si>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</si>
  <si>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</si>
  <si>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</si>
  <si>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</si>
  <si>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</si>
  <si>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</si>
  <si>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</si>
  <si>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</si>
  <si>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</si>
  <si>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</si>
  <si>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</si>
  <si>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</si>
  <si>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</si>
  <si>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</si>
  <si>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</si>
  <si>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</si>
  <si>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</si>
  <si>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</si>
  <si>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</si>
  <si>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</si>
  <si>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</si>
  <si>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</si>
  <si>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</si>
  <si>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</si>
  <si>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</si>
  <si>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</si>
  <si>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</si>
  <si>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</si>
  <si>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</si>
  <si>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</si>
  <si>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</si>
  <si>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</si>
  <si>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</si>
  <si>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</si>
  <si>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</si>
  <si>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</si>
  <si>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</si>
  <si>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</si>
  <si>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</si>
  <si>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</si>
  <si>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</si>
  <si>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</si>
  <si>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</si>
  <si>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</si>
  <si>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</si>
  <si>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</si>
  <si>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</si>
  <si>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</si>
  <si>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</si>
  <si>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</si>
  <si>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</si>
  <si>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</si>
  <si>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</si>
  <si>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</si>
  <si>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</si>
  <si>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</si>
  <si>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</si>
  <si>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</si>
  <si>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</si>
  <si>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</si>
  <si>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</si>
  <si>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</si>
  <si>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</si>
  <si>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</si>
  <si>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</si>
  <si>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</si>
  <si>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</si>
  <si>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</si>
  <si>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</si>
  <si>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</si>
  <si>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</si>
  <si>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</si>
  <si>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</si>
  <si>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</si>
  <si>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</si>
  <si>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</si>
  <si>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</si>
  <si>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</si>
  <si>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</si>
  <si>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</si>
  <si>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</si>
  <si>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</si>
  <si>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</si>
  <si>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</si>
  <si>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</si>
  <si>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</si>
  <si>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</si>
  <si>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</si>
  <si>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</si>
  <si>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</si>
  <si>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</si>
  <si>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</si>
  <si>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</si>
  <si>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</si>
  <si>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</si>
  <si>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</si>
  <si>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</si>
  <si>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</si>
  <si>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</si>
  <si>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</si>
  <si>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</si>
  <si>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</si>
  <si>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</si>
  <si>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</si>
  <si>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</si>
  <si>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</si>
  <si>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</si>
  <si>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</si>
  <si>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</si>
  <si>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</si>
  <si>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</si>
  <si>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</si>
  <si>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</si>
  <si>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</si>
  <si>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</si>
  <si>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</si>
  <si>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</si>
  <si>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</si>
  <si>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</si>
  <si>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</si>
  <si>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</si>
  <si>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</si>
  <si>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</si>
  <si>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</si>
  <si>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</si>
  <si>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</si>
  <si>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</si>
  <si>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</si>
  <si>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</si>
  <si>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</si>
  <si>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</si>
  <si>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</si>
  <si>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</si>
  <si>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</si>
  <si>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</si>
  <si>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</si>
  <si>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</si>
  <si>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</si>
  <si>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</si>
  <si>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</si>
  <si>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</si>
  <si>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</si>
  <si>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</si>
  <si>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</si>
  <si>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</si>
  <si>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</si>
  <si>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</si>
  <si>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</si>
  <si>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</si>
  <si>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</si>
  <si>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</si>
  <si>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</si>
  <si>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</si>
  <si>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</si>
  <si>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</si>
  <si>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</si>
  <si>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</si>
  <si>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</si>
  <si>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</si>
  <si>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</si>
  <si>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</si>
  <si>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</si>
  <si>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</si>
  <si>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</si>
  <si>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</si>
  <si>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</si>
  <si>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</si>
  <si>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</si>
  <si>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</si>
  <si>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</si>
  <si>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</si>
  <si>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</si>
  <si>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</si>
  <si>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</si>
  <si>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</si>
  <si>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</si>
  <si>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</si>
  <si>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</si>
  <si>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</si>
  <si>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</si>
  <si>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</si>
  <si>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</si>
  <si>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</si>
  <si>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</si>
  <si>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</si>
  <si>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</si>
  <si>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</si>
  <si>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</si>
  <si>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</si>
  <si>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</si>
  <si>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</si>
  <si>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</si>
  <si>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</si>
  <si>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</si>
  <si>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</si>
  <si>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</si>
  <si>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</si>
  <si>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</si>
  <si>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</si>
  <si>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</si>
  <si>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</si>
  <si>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</si>
  <si>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</si>
  <si>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</si>
  <si>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</si>
  <si>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</si>
  <si>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</si>
  <si>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</si>
  <si>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</si>
  <si>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</si>
  <si>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</si>
  <si>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</si>
  <si>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</si>
  <si>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</si>
  <si>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</si>
  <si>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</si>
  <si>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</si>
  <si>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</si>
  <si>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</si>
  <si>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</si>
  <si>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</si>
  <si>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</si>
  <si>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</si>
  <si>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</si>
  <si>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</si>
  <si>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</si>
  <si>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</si>
  <si>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</si>
  <si>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</si>
  <si>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</si>
  <si>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</si>
  <si>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</si>
  <si>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</si>
  <si>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</si>
  <si>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</si>
  <si>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</si>
  <si>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</si>
  <si>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</si>
  <si>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</si>
  <si>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</si>
  <si>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</si>
  <si>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</si>
  <si>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</si>
  <si>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</si>
  <si>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</si>
  <si>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</si>
  <si>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</si>
  <si>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</si>
  <si>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</si>
  <si>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</si>
  <si>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</si>
  <si>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</si>
  <si>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</si>
  <si>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</si>
  <si>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</si>
  <si>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</si>
  <si>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</si>
  <si>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</si>
  <si>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</si>
  <si>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</si>
  <si>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</si>
  <si>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</si>
  <si>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</si>
  <si>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</si>
  <si>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</si>
  <si>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</si>
  <si>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</si>
  <si>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</si>
  <si>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</si>
  <si>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</si>
  <si>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</si>
  <si>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</si>
  <si>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</si>
  <si>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</si>
  <si>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</si>
  <si>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</si>
  <si>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</si>
  <si>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</si>
  <si>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</si>
  <si>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</si>
  <si>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</si>
  <si>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</si>
  <si>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</si>
  <si>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</si>
  <si>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</si>
  <si>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</si>
  <si>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</si>
  <si>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</si>
  <si>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</si>
  <si>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</si>
  <si>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</si>
  <si>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</si>
  <si>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</si>
  <si>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</si>
  <si>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</si>
  <si>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</si>
  <si>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</si>
  <si>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</si>
  <si>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</si>
  <si>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</si>
  <si>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</si>
  <si>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</si>
  <si>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</si>
  <si>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</si>
  <si>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</si>
  <si>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</si>
  <si>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</si>
  <si>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</si>
  <si>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</si>
  <si>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</si>
  <si>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</si>
  <si>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</si>
  <si>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</si>
  <si>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</si>
  <si>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</si>
  <si>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</si>
  <si>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</si>
  <si>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</si>
  <si>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</si>
  <si>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</si>
  <si>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</si>
  <si>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</si>
  <si>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</si>
  <si>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</si>
  <si>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</si>
  <si>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</si>
  <si>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</si>
  <si>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</si>
  <si>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</si>
  <si>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</si>
  <si>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</si>
  <si>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</si>
  <si>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</si>
  <si>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</si>
  <si>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</si>
  <si>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</si>
  <si>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</si>
  <si>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</si>
  <si>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</si>
  <si>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</si>
  <si>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</si>
  <si>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</si>
  <si>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</si>
  <si>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</si>
  <si>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</si>
  <si>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</si>
  <si>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</si>
  <si>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</si>
  <si>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</si>
  <si>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</si>
  <si>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</si>
  <si>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</si>
  <si>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</si>
  <si>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</si>
  <si>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</si>
  <si>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</si>
  <si>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</si>
  <si>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</si>
  <si>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</si>
  <si>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</si>
  <si>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</si>
  <si>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</si>
  <si>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</si>
  <si>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</si>
  <si>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</si>
  <si>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</si>
  <si>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</si>
  <si>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</si>
  <si>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</si>
  <si>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</si>
  <si>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</si>
  <si>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</si>
  <si>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</si>
  <si>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</si>
  <si>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</si>
  <si>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</si>
  <si>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</si>
  <si>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</si>
  <si>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</si>
  <si>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</si>
  <si>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</si>
  <si>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</si>
  <si>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</si>
  <si>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</si>
  <si>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</si>
  <si>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</si>
  <si>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</si>
  <si>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</si>
  <si>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</si>
  <si>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</si>
  <si>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</si>
  <si>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</si>
  <si>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</si>
  <si>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</si>
  <si>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</si>
  <si>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</si>
  <si>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</si>
  <si>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</si>
  <si>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</si>
  <si>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</si>
  <si>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</si>
  <si>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</si>
  <si>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</si>
  <si>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</si>
  <si>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</si>
  <si>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</si>
  <si>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</si>
  <si>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</si>
  <si>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</si>
  <si>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</si>
  <si>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</si>
  <si>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</si>
  <si>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</si>
  <si>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</si>
  <si>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</si>
  <si>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</si>
  <si>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</si>
  <si>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</si>
  <si>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</si>
  <si>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</si>
  <si>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</si>
  <si>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</si>
  <si>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</si>
  <si>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</si>
  <si>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</si>
  <si>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</si>
  <si>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</si>
  <si>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</si>
  <si>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</si>
  <si>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</si>
  <si>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</si>
  <si>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</si>
  <si>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</si>
  <si>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</si>
  <si>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</si>
  <si>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</si>
  <si>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</si>
  <si>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</si>
  <si>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</si>
  <si>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</si>
  <si>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</si>
  <si>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</si>
  <si>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</si>
  <si>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</si>
  <si>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</si>
  <si>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</si>
  <si>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</si>
  <si>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</si>
  <si>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</si>
  <si>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</si>
  <si>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</si>
  <si>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</si>
  <si>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</si>
  <si>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</si>
  <si>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</si>
  <si>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</si>
  <si>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</si>
  <si>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</si>
  <si>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</si>
  <si>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</si>
  <si>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</si>
  <si>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</si>
  <si>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</si>
  <si>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</si>
  <si>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</si>
  <si>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</si>
  <si>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</si>
  <si>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</si>
  <si>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</si>
  <si>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</si>
  <si>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</si>
  <si>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</si>
  <si>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</si>
  <si>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</si>
  <si>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</si>
  <si>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</si>
  <si>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</si>
  <si>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</si>
  <si>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</si>
  <si>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</si>
  <si>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</si>
  <si>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</si>
  <si>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</si>
  <si>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</si>
  <si>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</si>
  <si>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</si>
  <si>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</si>
  <si>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</si>
  <si>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</si>
  <si>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</si>
  <si>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</si>
  <si>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</si>
  <si>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</si>
  <si>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</si>
  <si>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</si>
  <si>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</si>
  <si>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</si>
  <si>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</si>
  <si>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</si>
  <si>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</si>
  <si>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</si>
  <si>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</si>
  <si>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</si>
  <si>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</si>
  <si>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</si>
  <si>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</si>
  <si>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</si>
  <si>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</si>
  <si>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</si>
  <si>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</si>
  <si>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</si>
  <si>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</si>
  <si>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</si>
  <si>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</si>
  <si>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</si>
  <si>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</si>
  <si>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</si>
  <si>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</si>
  <si>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</si>
  <si>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</si>
  <si>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</si>
  <si>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</si>
  <si>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</si>
  <si>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</si>
  <si>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</si>
  <si>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</si>
  <si>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</si>
  <si>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</si>
  <si>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</si>
  <si>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</si>
  <si>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</si>
  <si>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</si>
  <si>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</si>
  <si>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</si>
  <si>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</si>
  <si>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</si>
  <si>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</si>
  <si>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</si>
  <si>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</si>
  <si>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</si>
  <si>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</si>
  <si>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</si>
  <si>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</si>
  <si>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</si>
  <si>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</si>
  <si>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</si>
  <si>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</si>
  <si>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</si>
  <si>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</si>
  <si>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</si>
  <si>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</si>
  <si>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</si>
  <si>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</si>
  <si>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</si>
  <si>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</si>
  <si>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</si>
  <si>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</si>
  <si>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</si>
  <si>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</si>
  <si>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</si>
  <si>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</si>
  <si>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</si>
  <si>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</si>
  <si>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</si>
  <si>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</si>
  <si>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</si>
  <si>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</si>
  <si>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</si>
  <si>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</si>
  <si>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</si>
  <si>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</si>
  <si>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</si>
  <si>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</si>
  <si>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</si>
  <si>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</si>
  <si>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</si>
  <si>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</si>
  <si>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</si>
  <si>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</si>
  <si>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</si>
  <si>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</si>
  <si>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</si>
  <si>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</si>
  <si>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</si>
  <si>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</si>
  <si>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</si>
  <si>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</si>
  <si>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</si>
  <si>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</si>
  <si>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</si>
  <si>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</si>
  <si>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</si>
  <si>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</si>
  <si>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</si>
  <si>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</si>
  <si>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</si>
  <si>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</si>
  <si>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</si>
  <si>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</si>
  <si>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</si>
  <si>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</si>
  <si>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</si>
  <si>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</si>
  <si>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</si>
  <si>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</si>
  <si>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</si>
  <si>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</si>
  <si>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</si>
  <si>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</si>
  <si>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</si>
  <si>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</si>
  <si>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</si>
  <si>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</si>
  <si>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</si>
  <si>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</si>
  <si>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</si>
  <si>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</si>
  <si>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</si>
  <si>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</si>
  <si>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</si>
  <si>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</si>
  <si>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</si>
  <si>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</si>
  <si>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</si>
  <si>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</si>
  <si>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</si>
  <si>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</si>
  <si>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</si>
  <si>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</si>
  <si>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</si>
  <si>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</si>
  <si>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</si>
  <si>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</si>
  <si>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</si>
  <si>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</si>
  <si>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</si>
  <si>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</si>
  <si>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</si>
  <si>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</si>
  <si>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</si>
  <si>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</si>
  <si>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</si>
  <si>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</si>
  <si>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</si>
  <si>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</si>
  <si>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</si>
  <si>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</si>
  <si>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</si>
  <si>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</si>
  <si>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</si>
  <si>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</si>
  <si>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</si>
  <si>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</si>
  <si>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</si>
  <si>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</si>
  <si>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</si>
  <si>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</si>
  <si>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</si>
  <si>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</si>
  <si>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</si>
  <si>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</si>
  <si>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</si>
  <si>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</si>
  <si>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</si>
  <si>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</si>
  <si>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</si>
  <si>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</si>
  <si>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</si>
  <si>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</si>
  <si>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</si>
  <si>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</si>
  <si>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</si>
  <si>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</si>
  <si>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</si>
  <si>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</si>
  <si>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</si>
  <si>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</si>
  <si>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</si>
  <si>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</si>
  <si>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</si>
  <si>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</si>
  <si>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</si>
  <si>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</si>
  <si>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</si>
  <si>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</si>
  <si>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</si>
  <si>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</si>
  <si>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</si>
  <si>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</si>
  <si>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</si>
  <si>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</si>
  <si>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</si>
  <si>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</si>
  <si>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</si>
  <si>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</si>
  <si>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</si>
  <si>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</si>
  <si>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</si>
  <si>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</si>
  <si>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</si>
  <si>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</si>
  <si>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</si>
  <si>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</si>
  <si>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</si>
  <si>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</si>
  <si>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</si>
  <si>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</si>
  <si>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</si>
  <si>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</si>
  <si>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</si>
  <si>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</si>
  <si>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</si>
  <si>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</si>
  <si>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</si>
  <si>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</si>
  <si>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</si>
  <si>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</si>
  <si>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</si>
  <si>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</si>
  <si>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</si>
  <si>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</si>
  <si>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</si>
  <si>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</si>
  <si>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</si>
  <si>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</si>
  <si>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</si>
  <si>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</si>
  <si>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</si>
  <si>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</si>
  <si>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</si>
  <si>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</si>
  <si>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</si>
  <si>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</si>
  <si>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</si>
  <si>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</si>
  <si>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</si>
  <si>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</si>
  <si>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</si>
  <si>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</si>
  <si>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</si>
  <si>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</si>
  <si>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</si>
  <si>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</si>
  <si>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</si>
  <si>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</si>
  <si>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</si>
  <si>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</si>
  <si>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</si>
  <si>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</si>
  <si>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</si>
  <si>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</si>
  <si>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</si>
  <si>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</si>
  <si>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</si>
  <si>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</si>
  <si>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</si>
  <si>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</si>
  <si>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</si>
  <si>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</si>
  <si>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</si>
  <si>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</si>
  <si>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</si>
  <si>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</si>
  <si>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</si>
  <si>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</si>
  <si>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</si>
  <si>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</si>
  <si>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</si>
  <si>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</si>
  <si>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</si>
  <si>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</si>
  <si>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</si>
  <si>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</si>
  <si>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</si>
  <si>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</si>
  <si>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</si>
  <si>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</si>
  <si>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</si>
  <si>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</si>
  <si>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</si>
  <si>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</si>
  <si>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</si>
  <si>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</si>
  <si>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</si>
  <si>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</si>
  <si>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</si>
  <si>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</si>
  <si>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</si>
  <si>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</si>
  <si>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</si>
  <si>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</si>
  <si>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</si>
  <si>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</si>
  <si>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</si>
  <si>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</si>
  <si>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</si>
  <si>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</si>
  <si>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</si>
  <si>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</si>
  <si>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</si>
  <si>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</si>
  <si>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</si>
  <si>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</si>
  <si>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</si>
  <si>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</si>
  <si>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</si>
  <si>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</si>
  <si>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</si>
  <si>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</si>
  <si>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</si>
  <si>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</si>
  <si>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</si>
  <si>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</si>
  <si>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</si>
  <si>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</si>
  <si>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</si>
  <si>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</si>
  <si>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</si>
  <si>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</si>
  <si>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</si>
  <si>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</si>
  <si>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</si>
  <si>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</si>
  <si>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</si>
  <si>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</si>
  <si>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</si>
  <si>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</si>
  <si>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</si>
  <si>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</si>
  <si>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</si>
  <si>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</si>
  <si>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</si>
  <si>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</si>
  <si>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</si>
  <si>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</si>
  <si>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</si>
  <si>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</si>
  <si>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</si>
  <si>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</si>
  <si>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</si>
  <si>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</si>
  <si>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</si>
  <si>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</si>
  <si>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</si>
  <si>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</si>
  <si>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</si>
  <si>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</si>
  <si>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</si>
  <si>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</si>
  <si>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</si>
  <si>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</si>
  <si>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</si>
  <si>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</si>
  <si>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</si>
  <si>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</si>
  <si>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</si>
  <si>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</si>
  <si>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</si>
  <si>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</si>
  <si>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</si>
  <si>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</si>
  <si>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</si>
  <si>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</si>
  <si>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</si>
  <si>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</si>
  <si>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</si>
  <si>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</si>
  <si>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</si>
  <si>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</si>
  <si>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</si>
  <si>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</si>
  <si>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</si>
  <si>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</si>
  <si>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</si>
  <si>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</si>
  <si>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</si>
  <si>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</si>
  <si>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</si>
  <si>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</si>
  <si>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</si>
  <si>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</si>
  <si>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</si>
  <si>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</si>
  <si>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</si>
  <si>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</si>
  <si>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</si>
  <si>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</si>
  <si>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</si>
  <si>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</si>
  <si>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</si>
  <si>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</si>
  <si>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</si>
  <si>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</si>
  <si>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</si>
  <si>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</si>
  <si>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</si>
  <si>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</si>
  <si>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</si>
  <si>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</si>
  <si>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</si>
  <si>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</si>
  <si>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</si>
  <si>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</si>
  <si>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</si>
  <si>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</si>
  <si>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</si>
  <si>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</si>
  <si>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</si>
  <si>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</si>
  <si>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</si>
  <si>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</si>
  <si>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</si>
  <si>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</si>
  <si>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</si>
  <si>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</si>
  <si>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</si>
  <si>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</si>
  <si>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</si>
  <si>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</si>
  <si>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</si>
  <si>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</si>
  <si>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</si>
  <si>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</si>
  <si>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</si>
  <si>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</si>
  <si>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</si>
  <si>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</si>
  <si>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</si>
  <si>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</si>
  <si>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</si>
  <si>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</si>
  <si>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</si>
  <si>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</si>
  <si>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</si>
  <si>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</si>
  <si>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</si>
  <si>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</si>
  <si>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</si>
  <si>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</si>
  <si>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</si>
  <si>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</si>
  <si>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</si>
  <si>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</si>
  <si>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</si>
  <si>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</si>
  <si>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</si>
  <si>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</si>
  <si>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</si>
  <si>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</si>
  <si>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</si>
  <si>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</si>
  <si>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</si>
  <si>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</si>
  <si>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</si>
  <si>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</si>
  <si>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</si>
  <si>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</si>
  <si>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</si>
  <si>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</si>
  <si>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</si>
  <si>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</si>
  <si>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</si>
  <si>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</si>
  <si>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</si>
  <si>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</si>
  <si>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</si>
  <si>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</si>
  <si>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</si>
  <si>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</si>
  <si>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</si>
  <si>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</si>
  <si>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</si>
  <si>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</si>
  <si>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</si>
  <si>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</si>
  <si>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</si>
  <si>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</si>
  <si>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</si>
  <si>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</si>
  <si>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</si>
  <si>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</si>
  <si>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</si>
  <si>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</si>
  <si>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</si>
  <si>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</si>
  <si>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</si>
  <si>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</si>
  <si>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</si>
  <si>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</si>
  <si>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</si>
  <si>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</si>
  <si>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</si>
  <si>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</si>
  <si>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</si>
  <si>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</si>
  <si>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</si>
  <si>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</si>
  <si>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</si>
  <si>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</si>
  <si>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</si>
  <si>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</si>
  <si>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</si>
  <si>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</si>
  <si>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</si>
  <si>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</si>
  <si>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</si>
  <si>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</si>
  <si>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</si>
  <si>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</si>
  <si>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</si>
  <si>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</si>
  <si>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</si>
  <si>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</si>
  <si>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</si>
  <si>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</si>
  <si>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</si>
  <si>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</si>
  <si>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</si>
  <si>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</si>
  <si>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</si>
  <si>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</si>
  <si>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</si>
  <si>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</si>
  <si>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</si>
  <si>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</si>
  <si>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</si>
  <si>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</si>
  <si>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</si>
  <si>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</si>
  <si>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</si>
  <si>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</si>
  <si>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</si>
  <si>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</si>
  <si>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</si>
  <si>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</si>
  <si>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</si>
  <si>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</si>
  <si>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</si>
  <si>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</si>
  <si>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</si>
  <si>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</si>
  <si>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</si>
  <si>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</si>
  <si>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</si>
  <si>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</si>
  <si>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</si>
  <si>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</si>
  <si>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</si>
  <si>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</si>
  <si>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</si>
  <si>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</si>
  <si>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</si>
  <si>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</si>
  <si>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</si>
  <si>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</si>
  <si>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</si>
  <si>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</si>
  <si>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</si>
  <si>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</si>
  <si>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</si>
  <si>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</si>
  <si>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</si>
  <si>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</si>
  <si>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</si>
  <si>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</si>
  <si>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</si>
  <si>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</si>
  <si>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</si>
  <si>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</si>
  <si>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</si>
  <si>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</si>
  <si>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</si>
  <si>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</si>
  <si>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</si>
  <si>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</si>
  <si>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</si>
  <si>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</si>
  <si>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</si>
  <si>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</si>
  <si>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</si>
  <si>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</si>
  <si>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</si>
  <si>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</si>
  <si>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</si>
  <si>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</si>
  <si>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</si>
  <si>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</si>
  <si>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</si>
  <si>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</si>
  <si>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</si>
  <si>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</si>
  <si>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</si>
  <si>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</si>
  <si>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</si>
  <si>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</si>
  <si>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</si>
  <si>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</si>
  <si>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</si>
  <si>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</si>
  <si>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</si>
  <si>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</si>
  <si>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</si>
  <si>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</si>
  <si>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</si>
  <si>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</si>
  <si>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</si>
  <si>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</si>
  <si>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</si>
  <si>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</si>
  <si>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</si>
  <si>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</si>
  <si>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</si>
  <si>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</si>
  <si>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</si>
  <si>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</si>
  <si>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</si>
  <si>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</si>
  <si>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</si>
  <si>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</si>
  <si>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</si>
  <si>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</si>
  <si>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</si>
  <si>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</si>
  <si>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</si>
  <si>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</si>
  <si>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</si>
  <si>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</si>
  <si>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</si>
  <si>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</si>
  <si>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</si>
  <si>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</si>
  <si>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</si>
  <si>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</si>
  <si>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</si>
  <si>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</si>
  <si>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</si>
  <si>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</si>
  <si>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</si>
  <si>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</si>
  <si>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</si>
  <si>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</si>
  <si>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</si>
  <si>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</si>
  <si>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</si>
  <si>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</si>
  <si>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</si>
  <si>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</si>
  <si>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</si>
  <si>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</si>
  <si>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</si>
  <si>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</si>
  <si>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</si>
  <si>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</si>
  <si>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</si>
  <si>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</si>
  <si>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</si>
  <si>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</si>
  <si>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</si>
  <si>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</si>
  <si>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</si>
  <si>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</si>
  <si>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</si>
  <si>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</si>
  <si>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</si>
  <si>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</si>
  <si>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</si>
  <si>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</si>
  <si>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</si>
  <si>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</si>
  <si>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</si>
  <si>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</si>
  <si>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</si>
  <si>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</si>
  <si>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</si>
  <si>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</si>
  <si>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</si>
  <si>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</si>
  <si>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</si>
  <si>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</si>
  <si>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</si>
  <si>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</si>
  <si>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</si>
  <si>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</si>
  <si>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</si>
  <si>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</si>
  <si>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</si>
  <si>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</si>
  <si>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</si>
  <si>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</si>
  <si>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</si>
  <si>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</si>
  <si>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</si>
  <si>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</si>
  <si>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</si>
  <si>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</si>
  <si>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</si>
  <si>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</si>
  <si>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</si>
  <si>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</si>
  <si>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</si>
  <si>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</si>
  <si>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</si>
  <si>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</si>
  <si>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</si>
  <si>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</si>
  <si>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</si>
  <si>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</si>
  <si>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</si>
  <si>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</si>
  <si>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</si>
  <si>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</si>
  <si>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</si>
  <si>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</si>
  <si>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</si>
  <si>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</si>
  <si>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</si>
  <si>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</si>
  <si>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</si>
  <si>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</si>
  <si>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</si>
  <si>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</si>
  <si>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</si>
  <si>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</si>
  <si>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</si>
  <si>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</si>
  <si>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</si>
  <si>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</si>
  <si>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</si>
  <si>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</si>
  <si>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</si>
  <si>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</si>
  <si>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</si>
  <si>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</si>
  <si>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</si>
  <si>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</si>
  <si>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</si>
  <si>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</si>
  <si>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</si>
  <si>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</si>
  <si>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</si>
  <si>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</si>
  <si>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</si>
  <si>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</si>
  <si>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</si>
  <si>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</si>
  <si>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</si>
  <si>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</si>
  <si>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</si>
  <si>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</si>
  <si>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</si>
  <si>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</si>
  <si>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</si>
  <si>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</si>
  <si>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</si>
  <si>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</si>
  <si>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</si>
  <si>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</si>
  <si>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</si>
  <si>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</si>
  <si>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</si>
  <si>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</si>
  <si>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</si>
  <si>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</si>
  <si>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</si>
  <si>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</si>
  <si>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</si>
  <si>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</si>
  <si>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</si>
  <si>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</si>
  <si>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</si>
  <si>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</si>
  <si>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</si>
  <si>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</si>
  <si>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</si>
  <si>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</si>
  <si>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</si>
  <si>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</si>
  <si>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</si>
  <si>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</si>
  <si>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</si>
  <si>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</si>
  <si>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</si>
  <si>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</si>
  <si>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</si>
  <si>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</si>
  <si>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</si>
  <si>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</si>
  <si>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</si>
  <si>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</si>
  <si>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</si>
  <si>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</si>
  <si>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</si>
  <si>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</si>
  <si>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</si>
  <si>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</si>
  <si>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</si>
  <si>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</si>
  <si>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</si>
  <si>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</si>
  <si>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</si>
  <si>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</si>
  <si>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</si>
  <si>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</si>
  <si>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</si>
  <si>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</si>
  <si>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</si>
  <si>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</si>
  <si>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</si>
  <si>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</si>
  <si>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</si>
  <si>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</si>
  <si>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</si>
  <si>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</si>
  <si>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</si>
  <si>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</si>
  <si>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</si>
  <si>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</si>
  <si>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</si>
  <si>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</si>
  <si>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</si>
  <si>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</si>
  <si>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</si>
  <si>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</si>
  <si>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</si>
  <si>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</si>
  <si>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</si>
  <si>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</si>
  <si>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</si>
  <si>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</si>
  <si>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</si>
  <si>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</si>
  <si>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</si>
  <si>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</si>
  <si>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</si>
  <si>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</si>
  <si>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</si>
  <si>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</si>
  <si>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</si>
  <si>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</si>
  <si>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</si>
  <si>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</si>
  <si>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</si>
  <si>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</si>
  <si>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</si>
  <si>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</si>
  <si>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</si>
  <si>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</si>
  <si>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</si>
  <si>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</si>
  <si>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</si>
  <si>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</si>
  <si>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</si>
  <si>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</si>
  <si>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</si>
  <si>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</si>
  <si>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</si>
  <si>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</si>
  <si>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</si>
  <si>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</si>
  <si>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</si>
  <si>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</si>
  <si>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</si>
  <si>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</si>
  <si>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</si>
  <si>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</si>
  <si>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</si>
  <si>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</si>
  <si>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</si>
  <si>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</si>
  <si>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</si>
  <si>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</si>
  <si>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</si>
  <si>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</si>
  <si>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</si>
  <si>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</si>
  <si>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</si>
  <si>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</si>
  <si>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</si>
  <si>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</si>
  <si>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</si>
  <si>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</si>
  <si>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</si>
  <si>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</si>
  <si>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</si>
  <si>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</si>
  <si>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</si>
  <si>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</si>
  <si>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</si>
  <si>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</si>
  <si>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</si>
  <si>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</si>
  <si>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</si>
  <si>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</si>
  <si>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</si>
  <si>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</si>
  <si>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</si>
  <si>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</si>
  <si>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</si>
  <si>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</si>
  <si>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</si>
  <si>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</si>
  <si>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</si>
  <si>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</si>
  <si>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</si>
  <si>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</si>
  <si>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</si>
  <si>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</si>
  <si>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</si>
  <si>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</si>
  <si>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</si>
  <si>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</si>
  <si>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</si>
  <si>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</si>
  <si>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</si>
  <si>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</si>
  <si>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</si>
  <si>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</si>
  <si>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</si>
  <si>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</si>
  <si>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</si>
  <si>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</si>
  <si>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</si>
  <si>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</si>
  <si>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</si>
  <si>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</si>
  <si>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</si>
  <si>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</si>
  <si>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</si>
  <si>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</si>
  <si>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</si>
  <si>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</si>
  <si>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</si>
  <si>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</si>
  <si>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</si>
  <si>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</si>
  <si>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</si>
  <si>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</si>
  <si>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</si>
  <si>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</si>
  <si>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</si>
  <si>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</si>
  <si>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</si>
  <si>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</si>
  <si>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</si>
  <si>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</si>
  <si>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</si>
  <si>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</si>
  <si>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</si>
  <si>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</si>
  <si>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</si>
  <si>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</si>
  <si>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</si>
  <si>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</si>
  <si>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</si>
  <si>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</si>
  <si>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</si>
  <si>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</si>
  <si>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</si>
  <si>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</si>
  <si>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</si>
  <si>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</si>
  <si>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</si>
  <si>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</si>
  <si>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</si>
  <si>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</si>
  <si>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</si>
  <si>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</si>
  <si>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</si>
  <si>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</si>
  <si>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</si>
  <si>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</si>
  <si>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</si>
  <si>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</si>
  <si>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</si>
  <si>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</si>
  <si>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</si>
  <si>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</si>
  <si>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</si>
  <si>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</si>
  <si>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</si>
  <si>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</si>
  <si>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</si>
  <si>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</si>
  <si>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</si>
  <si>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</si>
  <si>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</si>
  <si>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</si>
  <si>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</si>
  <si>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</si>
  <si>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</si>
  <si>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</si>
  <si>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</si>
  <si>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</si>
  <si>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</si>
  <si>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</si>
  <si>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</si>
  <si>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</si>
  <si>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</si>
  <si>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</si>
  <si>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</si>
  <si>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</si>
  <si>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</si>
  <si>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</si>
  <si>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</si>
  <si>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</si>
  <si>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</si>
  <si>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</si>
  <si>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</si>
  <si>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</si>
  <si>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</si>
  <si>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</si>
  <si>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</si>
  <si>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</si>
  <si>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</si>
  <si>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</si>
  <si>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</si>
  <si>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</si>
  <si>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</si>
  <si>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</si>
  <si>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</si>
  <si>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</si>
  <si>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</si>
  <si>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</si>
  <si>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</si>
  <si>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</si>
  <si>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</si>
  <si>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</si>
  <si>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</si>
  <si>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</si>
  <si>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</si>
  <si>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</si>
  <si>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</si>
  <si>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</si>
  <si>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</si>
  <si>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</si>
  <si>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</si>
  <si>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</si>
  <si>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</si>
  <si>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</si>
  <si>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</si>
  <si>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</si>
  <si>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</si>
  <si>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</si>
  <si>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</si>
  <si>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</si>
  <si>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</si>
  <si>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</si>
  <si>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</si>
  <si>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</si>
  <si>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</si>
  <si>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</si>
  <si>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</si>
  <si>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</si>
  <si>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</si>
  <si>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</si>
  <si>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</si>
  <si>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</si>
  <si>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</si>
  <si>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</si>
  <si>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</si>
  <si>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</si>
  <si>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</si>
  <si>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</si>
  <si>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</si>
  <si>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</si>
  <si>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</si>
  <si>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</si>
  <si>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</si>
  <si>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</si>
  <si>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</si>
  <si>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</si>
  <si>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</si>
  <si>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</si>
  <si>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</si>
  <si>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</si>
  <si>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</si>
  <si>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</si>
  <si>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</si>
  <si>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</si>
  <si>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</si>
  <si>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</si>
  <si>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</si>
  <si>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</si>
  <si>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</si>
  <si>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</si>
  <si>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</si>
  <si>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</si>
  <si>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</si>
  <si>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</si>
  <si>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</si>
  <si>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</si>
  <si>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</si>
  <si>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</si>
  <si>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</si>
  <si>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</si>
  <si>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</si>
  <si>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</si>
  <si>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</si>
  <si>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</si>
  <si>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</si>
  <si>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</si>
  <si>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</si>
  <si>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</si>
  <si>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</si>
  <si>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</si>
  <si>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</si>
  <si>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</si>
  <si>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</si>
  <si>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</si>
  <si>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</si>
  <si>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</si>
  <si>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</si>
  <si>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</si>
  <si>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</si>
  <si>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</si>
  <si>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</si>
  <si>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</si>
  <si>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</si>
  <si>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</si>
  <si>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</si>
  <si>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</si>
  <si>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</si>
  <si>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</si>
  <si>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</si>
  <si>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</si>
  <si>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</si>
  <si>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</si>
  <si>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</si>
  <si>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</si>
  <si>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</si>
  <si>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</si>
  <si>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</si>
  <si>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</si>
  <si>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</si>
  <si>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</si>
  <si>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</si>
  <si>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</si>
  <si>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</si>
  <si>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</si>
  <si>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</si>
  <si>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</si>
  <si>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</si>
  <si>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</si>
  <si>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</si>
  <si>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</si>
  <si>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</si>
  <si>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</si>
  <si>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</si>
  <si>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</si>
  <si>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</si>
  <si>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</si>
  <si>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</si>
  <si>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</si>
  <si>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</si>
  <si>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</si>
  <si>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</si>
  <si>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</si>
  <si>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</si>
  <si>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</si>
  <si>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</si>
  <si>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</si>
  <si>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</si>
  <si>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</si>
  <si>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</si>
  <si>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</si>
  <si>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</si>
  <si>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</si>
  <si>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</si>
  <si>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</si>
  <si>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</si>
  <si>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</si>
  <si>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</si>
  <si>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</si>
  <si>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</si>
  <si>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</si>
  <si>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</si>
  <si>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</si>
  <si>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</si>
  <si>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</si>
  <si>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</si>
  <si>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</si>
  <si>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</si>
  <si>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</si>
  <si>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</si>
  <si>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</si>
  <si>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</si>
  <si>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</si>
  <si>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</si>
  <si>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</si>
  <si>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</si>
  <si>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</si>
  <si>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</si>
  <si>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</si>
  <si>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</si>
  <si>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</si>
  <si>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</si>
  <si>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</si>
  <si>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</si>
  <si>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</si>
  <si>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</si>
  <si>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</si>
  <si>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</si>
  <si>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</si>
  <si>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</si>
  <si>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</si>
  <si>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</si>
  <si>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</si>
  <si>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</si>
  <si>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</si>
  <si>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</si>
  <si>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</si>
  <si>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</si>
  <si>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</si>
  <si>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</si>
  <si>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</si>
  <si>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</si>
  <si>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</si>
  <si>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</si>
  <si>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</si>
  <si>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</si>
  <si>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</si>
  <si>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</si>
  <si>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</si>
  <si>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</si>
  <si>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</si>
  <si>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</si>
  <si>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</si>
  <si>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</si>
  <si>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</si>
  <si>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</si>
  <si>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</si>
  <si>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</si>
  <si>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</si>
  <si>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</si>
  <si>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</si>
  <si>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</si>
  <si>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</si>
  <si>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</si>
  <si>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</si>
  <si>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</si>
  <si>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</si>
  <si>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</si>
  <si>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</si>
  <si>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</si>
  <si>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</si>
  <si>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</si>
  <si>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</si>
  <si>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</si>
  <si>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</si>
  <si>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</si>
  <si>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</si>
  <si>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</si>
  <si>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</si>
  <si>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</si>
  <si>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</si>
  <si>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</si>
  <si>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</si>
  <si>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</si>
  <si>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</si>
  <si>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</si>
  <si>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</si>
  <si>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</si>
  <si>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</si>
  <si>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</si>
  <si>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</si>
  <si>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</si>
  <si>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</si>
  <si>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</si>
  <si>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</si>
  <si>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</si>
  <si>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</si>
  <si>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</si>
  <si>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</si>
  <si>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</si>
  <si>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</si>
  <si>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</si>
  <si>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</si>
  <si>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</si>
  <si>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</si>
  <si>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</si>
  <si>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</si>
  <si>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</si>
  <si>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</si>
  <si>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</si>
  <si>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</si>
  <si>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</si>
  <si>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</si>
  <si>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</si>
  <si>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</si>
  <si>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</si>
  <si>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</si>
  <si>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</si>
  <si>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</si>
  <si>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</si>
  <si>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</si>
  <si>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</si>
  <si>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</si>
  <si>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</si>
  <si>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</si>
  <si>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</si>
  <si>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</si>
  <si>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</si>
  <si>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</si>
  <si>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</si>
  <si>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</si>
  <si>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</si>
  <si>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</si>
  <si>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</si>
  <si>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</si>
  <si>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</si>
  <si>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</si>
  <si>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</si>
  <si>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</si>
  <si>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</si>
  <si>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</si>
  <si>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</si>
  <si>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</si>
  <si>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</si>
  <si>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</si>
  <si>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</si>
  <si>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</si>
  <si>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</si>
  <si>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</si>
  <si>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</si>
  <si>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</si>
  <si>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</si>
  <si>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</si>
  <si>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</si>
  <si>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</si>
  <si>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</si>
  <si>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</si>
  <si>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</si>
  <si>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</si>
  <si>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</si>
  <si>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</si>
  <si>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</si>
  <si>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</si>
  <si>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</si>
  <si>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</si>
  <si>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</si>
  <si>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</si>
  <si>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</si>
  <si>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</si>
  <si>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</si>
  <si>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</si>
  <si>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</si>
  <si>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</si>
  <si>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</si>
  <si>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</si>
  <si>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</si>
  <si>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</si>
  <si>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</si>
  <si>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</si>
  <si>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</si>
  <si>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</si>
  <si>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</si>
  <si>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</si>
  <si>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</si>
  <si>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</si>
  <si>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</si>
  <si>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</si>
  <si>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</si>
  <si>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</si>
  <si>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</si>
  <si>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</si>
  <si>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</si>
  <si>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</si>
  <si>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</si>
  <si>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</si>
  <si>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</si>
  <si>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</si>
  <si>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</si>
  <si>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</si>
  <si>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</si>
  <si>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</si>
  <si>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</si>
  <si>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</si>
  <si>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</si>
  <si>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</si>
  <si>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</si>
  <si>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</si>
  <si>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</si>
  <si>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</si>
  <si>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</si>
  <si>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</si>
  <si>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</si>
  <si>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</si>
  <si>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</si>
  <si>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</si>
  <si>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</si>
  <si>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</si>
  <si>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</si>
  <si>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</si>
  <si>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</si>
  <si>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</si>
  <si>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</si>
  <si>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</si>
  <si>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</si>
  <si>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</si>
  <si>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</si>
  <si>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</si>
  <si>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</si>
  <si>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</si>
  <si>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</si>
  <si>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</si>
  <si>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</si>
  <si>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</si>
  <si>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</si>
  <si>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</si>
  <si>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</si>
  <si>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</si>
  <si>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</si>
  <si>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</si>
  <si>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</si>
  <si>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</si>
  <si>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</si>
  <si>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</si>
  <si>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</si>
  <si>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</si>
  <si>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</si>
  <si>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</si>
  <si>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</si>
  <si>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</si>
  <si>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</si>
  <si>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</si>
  <si>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</si>
  <si>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</si>
  <si>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</si>
  <si>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</si>
  <si>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</si>
  <si>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</si>
  <si>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</si>
  <si>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</si>
  <si>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</si>
  <si>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</si>
  <si>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</si>
  <si>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</si>
  <si>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</si>
  <si>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</si>
  <si>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</si>
  <si>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</si>
  <si>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</si>
  <si>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</si>
  <si>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</si>
  <si>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</si>
  <si>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</si>
  <si>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</si>
  <si>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</si>
  <si>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</si>
  <si>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</si>
  <si>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</si>
  <si>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</si>
  <si>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</si>
  <si>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</si>
  <si>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</si>
  <si>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</si>
  <si>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</si>
  <si>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</si>
  <si>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</si>
  <si>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</si>
  <si>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</si>
  <si>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</si>
  <si>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</si>
  <si>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</si>
  <si>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</si>
  <si>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</si>
  <si>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</si>
  <si>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</si>
  <si>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</si>
  <si>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</si>
  <si>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</si>
  <si>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</si>
  <si>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</si>
  <si>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</si>
  <si>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</si>
  <si>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</si>
  <si>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</si>
  <si>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</si>
  <si>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</si>
  <si>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</si>
  <si>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</si>
  <si>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</si>
  <si>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</si>
  <si>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</si>
  <si>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</si>
  <si>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</si>
  <si>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</si>
  <si>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</si>
  <si>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</si>
  <si>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</si>
  <si>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</si>
  <si>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</si>
  <si>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</si>
  <si>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</si>
  <si>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</si>
  <si>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</si>
  <si>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</si>
  <si>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</si>
  <si>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</si>
  <si>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</si>
  <si>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</si>
  <si>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</si>
  <si>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</si>
  <si>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</si>
  <si>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</si>
  <si>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</si>
  <si>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</si>
  <si>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</si>
  <si>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</si>
  <si>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</si>
  <si>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</si>
  <si>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</si>
  <si>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</si>
  <si>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</si>
  <si>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</si>
  <si>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</si>
  <si>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</si>
  <si>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</si>
  <si>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</si>
  <si>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</si>
  <si>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</si>
  <si>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</si>
  <si>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</si>
  <si>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</si>
  <si>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</si>
  <si>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</si>
  <si>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</si>
  <si>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</si>
  <si>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</si>
  <si>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</si>
  <si>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</si>
  <si>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</si>
  <si>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</si>
  <si>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</si>
  <si>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</si>
  <si>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</si>
  <si>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</si>
  <si>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</si>
  <si>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</si>
  <si>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</si>
  <si>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</si>
  <si>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</si>
  <si>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</si>
  <si>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</si>
  <si>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</si>
  <si>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</si>
  <si>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</si>
  <si>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</si>
  <si>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</si>
  <si>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</si>
  <si>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</si>
  <si>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</si>
  <si>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</si>
  <si>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</si>
  <si>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</si>
  <si>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</si>
  <si>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</si>
  <si>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</si>
  <si>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</si>
  <si>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</si>
  <si>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</si>
  <si>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</si>
  <si>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</si>
  <si>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</si>
  <si>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</si>
  <si>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</si>
  <si>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</si>
  <si>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</si>
  <si>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</si>
  <si>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</si>
  <si>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</si>
  <si>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</si>
  <si>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</si>
  <si>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</si>
  <si>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</si>
  <si>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</si>
  <si>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</si>
  <si>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</si>
  <si>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</si>
  <si>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</si>
  <si>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</si>
  <si>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</si>
  <si>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</si>
  <si>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</si>
  <si>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</si>
  <si>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</si>
  <si>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</si>
  <si>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</si>
  <si>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</si>
  <si>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</si>
  <si>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</si>
  <si>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</si>
  <si>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</si>
  <si>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</si>
  <si>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</si>
  <si>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</si>
  <si>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</si>
  <si>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</si>
  <si>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</si>
  <si>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</si>
  <si>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</si>
  <si>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</si>
  <si>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</si>
  <si>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</si>
  <si>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</si>
  <si>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</si>
  <si>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</si>
  <si>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</si>
  <si>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</si>
  <si>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</si>
  <si>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</si>
  <si>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</si>
  <si>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</si>
  <si>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</si>
  <si>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</si>
  <si>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</si>
  <si>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</si>
  <si>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</si>
  <si>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</si>
  <si>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</si>
  <si>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</si>
  <si>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</si>
  <si>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</si>
  <si>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</si>
  <si>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</si>
  <si>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</si>
  <si>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</si>
  <si>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</si>
  <si>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</si>
  <si>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</si>
  <si>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</si>
  <si>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</si>
  <si>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</si>
  <si>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</si>
  <si>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</si>
  <si>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</si>
  <si>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</si>
  <si>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</si>
  <si>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</si>
  <si>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</si>
  <si>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</si>
  <si>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</si>
  <si>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</si>
  <si>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</si>
  <si>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</si>
  <si>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</si>
  <si>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</si>
  <si>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</si>
  <si>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</si>
  <si>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</si>
  <si>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</si>
  <si>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</si>
  <si>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</si>
  <si>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</si>
  <si>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</si>
  <si>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</si>
  <si>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</si>
  <si>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</si>
  <si>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</si>
  <si>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</si>
  <si>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</si>
  <si>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</si>
  <si>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</si>
  <si>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</si>
  <si>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</si>
  <si>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</si>
  <si>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</si>
  <si>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</si>
  <si>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</si>
  <si>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</si>
  <si>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</si>
  <si>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</si>
  <si>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</si>
  <si>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</si>
  <si>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</si>
  <si>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</si>
  <si>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</si>
  <si>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</si>
  <si>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</si>
  <si>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</si>
  <si>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</si>
  <si>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</si>
  <si>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</si>
  <si>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</si>
  <si>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</si>
  <si>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</si>
  <si>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</si>
  <si>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</si>
  <si>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</si>
  <si>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</si>
  <si>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</si>
  <si>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</si>
  <si>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</si>
  <si>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</si>
  <si>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</si>
  <si>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</si>
  <si>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</si>
  <si>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</si>
  <si>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</si>
  <si>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</si>
  <si>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</si>
  <si>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</si>
  <si>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</si>
  <si>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</si>
  <si>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</si>
  <si>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</si>
  <si>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</si>
  <si>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</si>
  <si>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</si>
  <si>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</si>
  <si>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</si>
  <si>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</si>
  <si>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</si>
  <si>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</si>
  <si>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</si>
  <si>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</si>
  <si>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</si>
  <si>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</si>
  <si>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</si>
  <si>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</si>
  <si>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</si>
  <si>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</si>
  <si>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</si>
  <si>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</si>
  <si>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</si>
  <si>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</si>
  <si>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</si>
  <si>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</si>
  <si>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</si>
  <si>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</si>
  <si>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</si>
  <si>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</si>
  <si>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</si>
  <si>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</si>
  <si>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</si>
  <si>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</si>
  <si>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</si>
  <si>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</si>
  <si>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</si>
  <si>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</si>
  <si>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</si>
  <si>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</si>
  <si>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</si>
  <si>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</si>
  <si>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</si>
  <si>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</si>
  <si>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</si>
  <si>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</si>
  <si>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</si>
  <si>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</si>
  <si>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</si>
  <si>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</si>
  <si>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</si>
  <si>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</si>
  <si>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</si>
  <si>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</si>
  <si>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</si>
  <si>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</si>
  <si>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</si>
  <si>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</si>
  <si>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</si>
  <si>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</si>
  <si>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</si>
  <si>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</si>
  <si>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</si>
  <si>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</si>
  <si>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</si>
  <si>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</si>
  <si>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</si>
  <si>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</si>
  <si>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</si>
  <si>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</si>
  <si>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</si>
  <si>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</si>
  <si>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</si>
  <si>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</si>
  <si>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</si>
  <si>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</si>
  <si>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</si>
  <si>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</si>
  <si>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</si>
  <si>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</si>
  <si>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</si>
  <si>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</si>
  <si>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</si>
  <si>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</si>
  <si>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</si>
  <si>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</si>
  <si>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</si>
  <si>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</si>
  <si>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</si>
  <si>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</si>
  <si>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</si>
  <si>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</si>
  <si>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</si>
  <si>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</si>
  <si>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</si>
  <si>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</si>
  <si>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</si>
  <si>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</si>
  <si>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</si>
  <si>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</si>
  <si>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</si>
  <si>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</si>
  <si>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</si>
  <si>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</si>
  <si>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</si>
  <si>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</si>
  <si>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</si>
  <si>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</si>
  <si>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</si>
  <si>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</si>
  <si>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</si>
  <si>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</si>
  <si>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</si>
  <si>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</si>
  <si>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</si>
  <si>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</si>
  <si>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</si>
  <si>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</si>
  <si>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</si>
  <si>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</si>
  <si>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</si>
  <si>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</si>
  <si>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</si>
  <si>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</si>
  <si>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</si>
  <si>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</si>
  <si>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</si>
  <si>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</si>
  <si>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</si>
  <si>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</si>
  <si>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</si>
  <si>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</si>
  <si>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</si>
  <si>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</si>
  <si>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</si>
  <si>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</si>
  <si>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</si>
  <si>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</si>
  <si>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</si>
  <si>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</si>
  <si>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</si>
  <si>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</si>
  <si>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</si>
  <si>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</si>
  <si>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</si>
  <si>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</si>
  <si>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</si>
  <si>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</si>
  <si>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</si>
  <si>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</si>
  <si>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</si>
  <si>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</si>
  <si>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</si>
  <si>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</si>
  <si>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</si>
  <si>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</si>
  <si>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</si>
  <si>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</si>
  <si>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</si>
  <si>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</si>
  <si>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</si>
  <si>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</si>
  <si>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</si>
  <si>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</si>
  <si>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</si>
  <si>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</si>
  <si>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</si>
  <si>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</si>
  <si>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</si>
  <si>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</si>
  <si>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</si>
  <si>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</si>
  <si>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</si>
  <si>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</si>
  <si>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</si>
  <si>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</si>
  <si>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</si>
  <si>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</si>
  <si>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</si>
  <si>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</si>
  <si>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</si>
  <si>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</si>
  <si>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</si>
  <si>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</si>
  <si>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</si>
  <si>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</si>
  <si>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</si>
  <si>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</si>
  <si>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</si>
  <si>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</si>
  <si>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</si>
  <si>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</si>
  <si>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</si>
  <si>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</si>
  <si>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</si>
  <si>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</si>
  <si>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</si>
  <si>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</si>
  <si>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</si>
  <si>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</si>
  <si>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</si>
  <si>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</si>
  <si>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</si>
  <si>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</si>
  <si>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</si>
  <si>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</si>
  <si>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</si>
  <si>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</si>
  <si>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</si>
  <si>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</si>
  <si>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</si>
  <si>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</si>
  <si>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</si>
  <si>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</si>
  <si>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</si>
  <si>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</si>
  <si>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</si>
  <si>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</si>
  <si>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</si>
  <si>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</si>
  <si>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</si>
  <si>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</si>
  <si>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</si>
  <si>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</si>
  <si>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</si>
  <si>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</si>
  <si>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</si>
  <si>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</si>
  <si>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</si>
  <si>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</si>
  <si>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</si>
  <si>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</si>
  <si>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</si>
  <si>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</si>
  <si>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</si>
  <si>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</si>
  <si>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</si>
  <si>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</si>
  <si>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</si>
  <si>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</si>
  <si>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</si>
  <si>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</si>
  <si>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</si>
  <si>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</si>
  <si>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</si>
  <si>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</si>
  <si>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</si>
  <si>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</si>
  <si>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</si>
  <si>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</si>
  <si>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</si>
  <si>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</si>
  <si>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</si>
  <si>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</si>
  <si>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</si>
  <si>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</si>
  <si>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</si>
  <si>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</si>
  <si>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</si>
  <si>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</si>
  <si>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</si>
  <si>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</si>
  <si>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</si>
  <si>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</si>
  <si>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</si>
  <si>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</si>
  <si>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</si>
  <si>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</si>
  <si>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</si>
  <si>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</si>
  <si>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</si>
  <si>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</si>
  <si>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</si>
  <si>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</si>
  <si>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</si>
  <si>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</si>
  <si>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</si>
  <si>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</si>
  <si>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</si>
  <si>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</si>
  <si>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</si>
  <si>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</si>
  <si>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</si>
  <si>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</si>
  <si>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</si>
  <si>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</si>
  <si>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</si>
  <si>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</si>
  <si>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</si>
  <si>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</si>
  <si>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</si>
  <si>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</si>
  <si>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</si>
  <si>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</si>
  <si>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</si>
  <si>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</si>
  <si>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</si>
  <si>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</si>
  <si>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</si>
  <si>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</si>
  <si>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</si>
  <si>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</si>
  <si>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</si>
  <si>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</si>
  <si>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</si>
  <si>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</si>
  <si>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</si>
  <si>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</si>
  <si>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</si>
  <si>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</si>
  <si>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</si>
  <si>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</si>
  <si>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</si>
  <si>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</si>
  <si>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</si>
  <si>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</si>
  <si>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</si>
  <si>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</si>
  <si>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</si>
  <si>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</si>
  <si>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</si>
  <si>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</si>
  <si>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</si>
  <si>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</si>
  <si>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</si>
  <si>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</si>
  <si>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</si>
  <si>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</si>
  <si>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</si>
  <si>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</si>
  <si>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</si>
  <si>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</si>
  <si>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</si>
  <si>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</si>
  <si>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</si>
  <si>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</si>
  <si>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</si>
  <si>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</si>
  <si>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</si>
  <si>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</si>
  <si>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</si>
  <si>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</si>
  <si>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</si>
  <si>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</si>
  <si>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</si>
  <si>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</si>
  <si>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</si>
  <si>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</si>
  <si>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</si>
  <si>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</si>
  <si>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</si>
  <si>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</si>
  <si>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</si>
  <si>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</si>
  <si>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</si>
  <si>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</si>
  <si>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</si>
  <si>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</si>
  <si>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</si>
  <si>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</si>
  <si>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</si>
  <si>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</si>
  <si>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</si>
  <si>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</si>
  <si>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</si>
  <si>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</si>
  <si>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</si>
  <si>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</si>
  <si>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</si>
  <si>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</si>
  <si>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</si>
  <si>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</si>
  <si>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</si>
  <si>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</si>
  <si>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</si>
  <si>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</si>
  <si>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</si>
  <si>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</si>
  <si>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</si>
  <si>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</si>
  <si>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</si>
  <si>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</si>
  <si>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</si>
  <si>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</si>
  <si>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</si>
  <si>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</si>
  <si>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</si>
  <si>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</si>
  <si>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</si>
  <si>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</si>
  <si>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</si>
  <si>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</si>
  <si>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</si>
  <si>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</si>
  <si>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</si>
  <si>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</si>
  <si>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</si>
  <si>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</si>
  <si>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</si>
  <si>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</si>
  <si>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</si>
  <si>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</si>
  <si>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</si>
  <si>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</si>
  <si>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</si>
  <si>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</si>
  <si>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</si>
  <si>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</si>
  <si>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</si>
  <si>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</si>
  <si>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</si>
  <si>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</si>
  <si>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</si>
  <si>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</si>
  <si>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</si>
  <si>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</si>
  <si>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</si>
  <si>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</si>
  <si>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</si>
  <si>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</si>
  <si>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</si>
  <si>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</si>
  <si>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</si>
  <si>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</si>
  <si>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</si>
  <si>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</si>
  <si>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</si>
  <si>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</si>
  <si>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</si>
  <si>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</si>
  <si>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</si>
  <si>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</si>
  <si>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</si>
  <si>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</si>
  <si>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</si>
  <si>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</si>
  <si>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</si>
  <si>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</si>
  <si>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</si>
  <si>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</si>
  <si>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</si>
  <si>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</si>
  <si>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</si>
  <si>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</si>
  <si>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</si>
  <si>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</si>
  <si>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</si>
  <si>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</si>
  <si>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</si>
  <si>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</si>
  <si>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</si>
  <si>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</si>
  <si>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</si>
  <si>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</si>
  <si>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</si>
  <si>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</si>
  <si>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</si>
  <si>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</si>
  <si>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</si>
  <si>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</si>
  <si>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</si>
  <si>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</si>
  <si>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</si>
  <si>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</si>
  <si>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</si>
  <si>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</si>
  <si>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</si>
  <si>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</si>
  <si>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</si>
  <si>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</si>
  <si>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</si>
  <si>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</si>
  <si>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</si>
  <si>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</si>
  <si>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</si>
  <si>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</si>
  <si>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</si>
  <si>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</si>
  <si>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</si>
  <si>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</si>
  <si>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</si>
  <si>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</si>
  <si>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</si>
  <si>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</si>
  <si>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</si>
  <si>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</si>
  <si>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</si>
  <si>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</si>
  <si>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</si>
  <si>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</si>
  <si>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</si>
  <si>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</si>
  <si>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</si>
  <si>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</si>
  <si>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</si>
  <si>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</si>
  <si>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</si>
  <si>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</si>
  <si>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</si>
  <si>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</si>
  <si>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</si>
  <si>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</si>
  <si>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</si>
  <si>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</si>
  <si>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</si>
  <si>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</si>
  <si>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</si>
  <si>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</si>
  <si>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</si>
  <si>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</si>
  <si>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</si>
  <si>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</si>
  <si>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</si>
  <si>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</si>
  <si>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</si>
  <si>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</si>
  <si>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</si>
  <si>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</si>
  <si>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</si>
  <si>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</si>
  <si>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</si>
  <si>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</si>
  <si>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</si>
  <si>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</si>
  <si>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</si>
  <si>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</si>
  <si>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</si>
  <si>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</si>
  <si>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</si>
  <si>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</si>
  <si>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</si>
  <si>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</si>
  <si>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</si>
  <si>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</si>
  <si>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</si>
  <si>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</si>
  <si>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</si>
  <si>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</si>
  <si>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</si>
  <si>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</si>
  <si>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</si>
  <si>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</si>
  <si>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</si>
  <si>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</si>
  <si>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</si>
  <si>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</si>
  <si>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</si>
  <si>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</si>
  <si>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</si>
  <si>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</si>
  <si>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</si>
  <si>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</si>
  <si>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</si>
  <si>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</si>
  <si>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</si>
  <si>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</si>
  <si>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</si>
  <si>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</si>
  <si>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</si>
  <si>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</si>
  <si>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</si>
  <si>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</si>
  <si>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</si>
  <si>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</si>
  <si>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</si>
  <si>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</si>
  <si>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</si>
  <si>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</si>
  <si>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</si>
  <si>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</si>
  <si>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</si>
  <si>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</si>
  <si>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</si>
  <si>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</si>
  <si>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</si>
  <si>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</si>
  <si>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</si>
  <si>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</si>
  <si>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</si>
  <si>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</si>
  <si>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</si>
  <si>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</si>
  <si>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</si>
  <si>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</si>
  <si>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</si>
  <si>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</si>
  <si>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</si>
  <si>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</si>
  <si>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</si>
  <si>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</si>
  <si>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</si>
  <si>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</si>
  <si>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</si>
  <si>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</si>
  <si>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</si>
  <si>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</si>
  <si>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</si>
  <si>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</si>
  <si>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</si>
  <si>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</si>
  <si>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</si>
  <si>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</si>
  <si>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</si>
  <si>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</si>
  <si>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</si>
  <si>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</si>
  <si>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</si>
  <si>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</si>
  <si>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</si>
  <si>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</si>
  <si>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</si>
  <si>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</si>
  <si>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</si>
  <si>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</si>
  <si>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</si>
  <si>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</si>
  <si>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</si>
  <si>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</si>
  <si>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</si>
  <si>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</si>
  <si>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</si>
  <si>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</si>
  <si>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</si>
  <si>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</si>
  <si>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</si>
  <si>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</si>
  <si>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</si>
  <si>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</si>
  <si>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</si>
  <si>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</si>
  <si>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</si>
  <si>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</si>
  <si>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</si>
  <si>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</si>
  <si>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</si>
  <si>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</si>
  <si>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</si>
  <si>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</si>
  <si>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</si>
  <si>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</si>
  <si>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</si>
  <si>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</si>
  <si>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</si>
  <si>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</si>
  <si>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</si>
  <si>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</si>
  <si>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</si>
  <si>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</si>
  <si>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</si>
  <si>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</si>
  <si>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</si>
  <si>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</si>
  <si>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</si>
  <si>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</si>
  <si>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</si>
  <si>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</si>
  <si>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</si>
  <si>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</si>
  <si>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</si>
  <si>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</si>
  <si>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</si>
  <si>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</si>
  <si>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</si>
  <si>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</si>
  <si>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</si>
  <si>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</si>
  <si>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</si>
  <si>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</si>
  <si>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</si>
  <si>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</si>
  <si>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</si>
  <si>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</si>
  <si>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</si>
  <si>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</si>
  <si>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</si>
  <si>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</si>
  <si>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</si>
  <si>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</si>
  <si>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</si>
  <si>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</si>
  <si>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</si>
  <si>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</si>
  <si>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</si>
  <si>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</si>
  <si>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</si>
  <si>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</si>
  <si>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</si>
  <si>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</si>
  <si>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</si>
  <si>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</si>
  <si>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</si>
  <si>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</si>
  <si>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</si>
  <si>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</si>
  <si>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</si>
  <si>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</si>
  <si>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</si>
  <si>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</si>
  <si>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</si>
  <si>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</si>
  <si>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</si>
  <si>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</si>
  <si>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</si>
  <si>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</si>
  <si>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</si>
  <si>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</si>
  <si>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</si>
  <si>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</si>
  <si>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</si>
  <si>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</si>
  <si>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</si>
  <si>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</si>
  <si>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</si>
  <si>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</si>
  <si>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</si>
  <si>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</si>
  <si>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</si>
  <si>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</si>
  <si>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</si>
  <si>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</si>
  <si>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</si>
  <si>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</si>
  <si>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</si>
  <si>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</si>
  <si>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</si>
  <si>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</si>
  <si>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</si>
  <si>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</si>
  <si>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</si>
  <si>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</si>
  <si>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</si>
  <si>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</si>
  <si>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</si>
  <si>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</si>
  <si>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</si>
  <si>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</si>
  <si>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</si>
  <si>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</si>
  <si>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</si>
  <si>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</si>
  <si>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</si>
  <si>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</si>
  <si>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</si>
  <si>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</si>
  <si>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</si>
  <si>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</si>
  <si>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</si>
  <si>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</si>
  <si>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</si>
  <si>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</si>
  <si>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</si>
  <si>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</si>
  <si>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</si>
  <si>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</si>
  <si>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</si>
  <si>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</si>
  <si>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</si>
  <si>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</si>
  <si>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</si>
  <si>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</si>
  <si>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</si>
  <si>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</si>
  <si>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</si>
  <si>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</si>
  <si>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</si>
  <si>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</si>
  <si>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</si>
  <si>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</si>
  <si>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</si>
  <si>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</si>
  <si>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</si>
  <si>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</si>
  <si>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</si>
  <si>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</si>
  <si>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</si>
  <si>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</si>
  <si>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</si>
  <si>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</si>
  <si>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</si>
  <si>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</si>
  <si>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</si>
  <si>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</si>
  <si>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</si>
  <si>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</si>
  <si>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</si>
  <si>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</si>
  <si>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</si>
  <si>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</si>
  <si>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</si>
  <si>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</si>
  <si>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</si>
  <si>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</si>
  <si>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</si>
  <si>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</si>
  <si>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</si>
  <si>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</si>
  <si>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</si>
  <si>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</si>
  <si>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</si>
  <si>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</si>
  <si>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</si>
  <si>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</si>
  <si>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</si>
  <si>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</si>
  <si>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</si>
  <si>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</si>
  <si>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</si>
  <si>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</si>
  <si>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</si>
  <si>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</si>
  <si>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</si>
  <si>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</si>
  <si>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</si>
  <si>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</si>
  <si>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</si>
  <si>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</si>
  <si>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</si>
  <si>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</si>
  <si>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</si>
  <si>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</si>
  <si>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</si>
  <si>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</si>
  <si>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</si>
  <si>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</si>
  <si>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</si>
  <si>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</si>
  <si>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</si>
  <si>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</si>
  <si>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</si>
  <si>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</si>
  <si>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</si>
  <si>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</si>
  <si>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</si>
  <si>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</si>
  <si>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</si>
  <si>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</si>
  <si>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</si>
  <si>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</si>
  <si>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</si>
  <si>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</si>
  <si>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</si>
  <si>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</si>
  <si>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</si>
  <si>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</si>
  <si>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</si>
  <si>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</si>
  <si>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</si>
  <si>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</si>
  <si>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</si>
  <si>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</si>
  <si>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</si>
  <si>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</si>
  <si>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</si>
  <si>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</si>
  <si>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</si>
  <si>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</si>
  <si>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</si>
  <si>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</si>
  <si>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</si>
  <si>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</si>
  <si>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</si>
  <si>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</si>
  <si>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</si>
  <si>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</si>
  <si>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</si>
  <si>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</si>
  <si>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</si>
  <si>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</si>
  <si>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</si>
  <si>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</si>
  <si>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</si>
  <si>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</si>
  <si>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</si>
  <si>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</si>
  <si>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</si>
  <si>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</si>
  <si>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</si>
  <si>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</si>
  <si>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</si>
  <si>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</si>
  <si>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</si>
  <si>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</si>
  <si>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</si>
  <si>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</si>
  <si>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</si>
  <si>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</si>
  <si>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</si>
  <si>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</si>
  <si>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</si>
  <si>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</si>
  <si>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</si>
  <si>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</si>
  <si>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</si>
  <si>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</si>
  <si>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</si>
  <si>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</si>
  <si>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</si>
  <si>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</si>
  <si>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</si>
  <si>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</si>
  <si>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</si>
  <si>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</si>
  <si>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</si>
  <si>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</si>
  <si>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</si>
  <si>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</si>
  <si>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</si>
  <si>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</si>
  <si>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</si>
  <si>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</si>
  <si>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</si>
  <si>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</si>
  <si>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</si>
  <si>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</si>
  <si>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</si>
  <si>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</si>
  <si>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</si>
  <si>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</si>
  <si>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</si>
  <si>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</si>
  <si>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</si>
  <si>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</si>
  <si>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</si>
  <si>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</si>
  <si>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</si>
  <si>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</si>
  <si>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</si>
  <si>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</si>
  <si>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</si>
  <si>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</si>
  <si>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</si>
  <si>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</si>
  <si>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</si>
  <si>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</si>
  <si>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</si>
  <si>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</si>
  <si>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</si>
  <si>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</si>
  <si>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</si>
  <si>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</si>
  <si>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</si>
  <si>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</si>
  <si>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</si>
  <si>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</si>
  <si>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</si>
  <si>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</si>
  <si>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</si>
  <si>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</si>
  <si>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</si>
  <si>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</si>
  <si>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</si>
  <si>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</si>
  <si>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</si>
  <si>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</si>
  <si>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</si>
  <si>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</si>
  <si>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</si>
  <si>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</si>
  <si>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</si>
  <si>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</si>
  <si>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</si>
  <si>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</si>
  <si>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</si>
  <si>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</si>
  <si>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</si>
  <si>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</si>
  <si>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</si>
  <si>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</si>
  <si>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</si>
  <si>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</si>
  <si>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</si>
  <si>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</si>
  <si>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</si>
  <si>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</si>
  <si>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</si>
  <si>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</si>
  <si>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</si>
  <si>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</si>
  <si>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</si>
  <si>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</si>
  <si>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</si>
  <si>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</si>
  <si>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</si>
  <si>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</si>
  <si>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</si>
  <si>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</si>
  <si>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</si>
  <si>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</si>
  <si>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</si>
  <si>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</si>
  <si>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</si>
  <si>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</si>
  <si>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</si>
  <si>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</si>
  <si>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</si>
  <si>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</si>
  <si>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</si>
  <si>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</si>
  <si>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</si>
  <si>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</si>
  <si>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</si>
  <si>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</si>
  <si>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</si>
  <si>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</si>
  <si>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</si>
  <si>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</si>
  <si>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</si>
  <si>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</si>
  <si>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</si>
  <si>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</si>
  <si>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</si>
  <si>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</si>
  <si>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</si>
  <si>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</si>
  <si>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</si>
  <si>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</si>
  <si>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</si>
  <si>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</si>
  <si>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</si>
  <si>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</si>
  <si>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</si>
  <si>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</si>
  <si>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</si>
  <si>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</si>
  <si>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</si>
  <si>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</si>
  <si>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</si>
  <si>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</si>
  <si>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</si>
  <si>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</si>
  <si>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</si>
  <si>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</si>
  <si>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</si>
  <si>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</si>
  <si>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</si>
  <si>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</si>
  <si>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</si>
  <si>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</si>
  <si>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</si>
  <si>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</si>
  <si>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</si>
  <si>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</si>
  <si>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</si>
  <si>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</si>
  <si>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</si>
  <si>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</si>
  <si>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</si>
  <si>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</si>
  <si>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</si>
  <si>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</si>
  <si>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</si>
  <si>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</si>
  <si>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</si>
  <si>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</si>
  <si>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</si>
  <si>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</si>
  <si>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</si>
  <si>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</si>
  <si>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</si>
  <si>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</si>
  <si>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</si>
  <si>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</si>
  <si>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</si>
  <si>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</si>
  <si>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</si>
  <si>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</si>
  <si>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</si>
  <si>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</si>
  <si>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</si>
  <si>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</si>
  <si>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</si>
  <si>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</si>
  <si>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</si>
  <si>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</si>
  <si>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</si>
  <si>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</si>
  <si>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</si>
  <si>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</si>
  <si>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</si>
  <si>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</si>
  <si>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</si>
  <si>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</si>
  <si>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</si>
  <si>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</si>
  <si>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</si>
  <si>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</si>
  <si>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</si>
  <si>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</si>
  <si>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</si>
  <si>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</si>
  <si>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</si>
  <si>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</si>
  <si>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</si>
  <si>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</si>
  <si>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</si>
  <si>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</si>
  <si>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</si>
  <si>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</si>
  <si>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</si>
  <si>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</si>
  <si>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</si>
  <si>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</si>
  <si>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</si>
  <si>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</si>
  <si>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</si>
  <si>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</si>
  <si>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</si>
  <si>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</si>
  <si>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</si>
  <si>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</si>
  <si>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</si>
  <si>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</si>
  <si>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</si>
  <si>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</si>
  <si>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</si>
  <si>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</si>
  <si>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</si>
  <si>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</si>
  <si>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</si>
  <si>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</si>
  <si>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</si>
  <si>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</si>
  <si>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</si>
  <si>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</si>
  <si>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</si>
  <si>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</si>
  <si>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</si>
  <si>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</si>
  <si>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</si>
  <si>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</si>
  <si>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</si>
  <si>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</si>
  <si>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</si>
  <si>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</si>
  <si>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</si>
  <si>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</si>
  <si>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</si>
  <si>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</si>
  <si>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</si>
  <si>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</si>
  <si>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</si>
  <si>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</si>
  <si>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</si>
  <si>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</si>
  <si>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</si>
  <si>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</si>
  <si>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</si>
  <si>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</si>
  <si>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</si>
  <si>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</si>
  <si>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</si>
  <si>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</si>
  <si>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</si>
  <si>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</si>
  <si>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</si>
  <si>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</si>
  <si>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</si>
  <si>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</si>
  <si>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</si>
  <si>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</si>
  <si>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</si>
  <si>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</si>
  <si>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</si>
  <si>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</si>
  <si>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</si>
  <si>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</si>
  <si>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</si>
  <si>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</si>
  <si>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</si>
  <si>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</si>
  <si>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</si>
  <si>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</si>
  <si>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</si>
  <si>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</si>
  <si>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</si>
  <si>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</si>
  <si>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</si>
  <si>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</si>
  <si>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</si>
  <si>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</si>
  <si>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</si>
  <si>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</si>
  <si>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</si>
  <si>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</si>
  <si>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</si>
  <si>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</si>
  <si>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</si>
  <si>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</si>
  <si>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</si>
  <si>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</si>
  <si>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</si>
  <si>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</si>
  <si>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</si>
  <si>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</si>
  <si>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</si>
  <si>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</si>
  <si>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</si>
  <si>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</si>
  <si>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</si>
  <si>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</si>
  <si>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</si>
  <si>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</si>
  <si>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</si>
  <si>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</si>
  <si>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</si>
  <si>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</si>
  <si>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</si>
  <si>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</si>
  <si>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</si>
  <si>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</si>
  <si>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</si>
  <si>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</si>
  <si>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</si>
  <si>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</si>
  <si>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</si>
  <si>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</si>
  <si>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</si>
  <si>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</si>
  <si>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</si>
  <si>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</si>
  <si>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</si>
  <si>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</si>
  <si>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</si>
  <si>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</si>
  <si>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</si>
  <si>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</si>
  <si>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</si>
  <si>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</si>
  <si>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</si>
  <si>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</si>
  <si>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</si>
  <si>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</si>
  <si>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</si>
  <si>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</si>
  <si>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</si>
  <si>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</si>
  <si>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</si>
  <si>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</si>
  <si>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</si>
  <si>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</si>
  <si>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</si>
  <si>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</si>
  <si>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</si>
  <si>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</si>
  <si>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</si>
  <si>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</si>
  <si>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</si>
  <si>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</si>
  <si>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</si>
  <si>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</si>
  <si>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</si>
  <si>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</si>
  <si>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</si>
  <si>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</si>
  <si>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</si>
  <si>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</si>
  <si>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</si>
  <si>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</si>
  <si>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</si>
  <si>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</si>
  <si>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</si>
  <si>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</si>
  <si>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</si>
  <si>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</si>
  <si>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</si>
  <si>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</si>
  <si>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</si>
  <si>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</si>
  <si>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</si>
  <si>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</si>
  <si>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</si>
  <si>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</si>
  <si>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</si>
  <si>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</si>
  <si>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</si>
  <si>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</si>
  <si>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</si>
  <si>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</si>
  <si>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</si>
  <si>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</si>
  <si>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</si>
  <si>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</si>
  <si>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</si>
  <si>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</si>
  <si>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</si>
  <si>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</si>
  <si>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</si>
  <si>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</si>
  <si>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</si>
  <si>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</si>
  <si>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</si>
  <si>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</si>
  <si>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</si>
  <si>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</si>
  <si>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</si>
  <si>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</si>
  <si>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</si>
  <si>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</si>
  <si>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</si>
  <si>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</si>
  <si>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</si>
  <si>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</si>
  <si>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</si>
  <si>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</si>
  <si>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</si>
  <si>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</si>
  <si>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</si>
  <si>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</si>
  <si>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</si>
  <si>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</si>
  <si>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</si>
  <si>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</si>
  <si>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</si>
  <si>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</si>
  <si>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</si>
  <si>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</si>
  <si>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</si>
  <si>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</si>
  <si>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</si>
  <si>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</si>
  <si>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</si>
  <si>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</si>
  <si>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</si>
  <si>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</si>
  <si>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</si>
  <si>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</si>
  <si>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</si>
  <si>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</si>
  <si>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</si>
  <si>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</si>
  <si>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</si>
  <si>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</si>
  <si>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</si>
  <si>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</si>
  <si>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</si>
  <si>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</si>
  <si>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</si>
  <si>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</si>
  <si>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</si>
  <si>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</si>
  <si>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</si>
  <si>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</si>
  <si>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</si>
  <si>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</si>
  <si>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</si>
  <si>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</si>
  <si>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</si>
  <si>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</si>
  <si>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</si>
  <si>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</si>
  <si>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</si>
  <si>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</si>
  <si>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</si>
  <si>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</si>
  <si>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</si>
  <si>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</si>
  <si>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</si>
  <si>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</si>
  <si>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</si>
  <si>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</si>
  <si>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</si>
  <si>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</si>
  <si>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</si>
  <si>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</si>
  <si>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</si>
  <si>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</si>
  <si>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</si>
  <si>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</si>
  <si>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</si>
  <si>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</si>
  <si>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</si>
  <si>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</si>
  <si>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</si>
  <si>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</si>
  <si>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</si>
  <si>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</si>
  <si>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</si>
  <si>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</si>
  <si>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</si>
  <si>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</si>
  <si>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</si>
  <si>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</si>
  <si>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</si>
  <si>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</si>
  <si>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</si>
  <si>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</si>
  <si>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</si>
  <si>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</si>
  <si>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</si>
  <si>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</si>
  <si>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</si>
  <si>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</si>
  <si>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</si>
  <si>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</si>
  <si>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</si>
  <si>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</si>
  <si>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</si>
  <si>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</si>
  <si>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</si>
  <si>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</si>
  <si>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</si>
  <si>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</si>
  <si>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</si>
  <si>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</si>
  <si>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</si>
  <si>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</si>
  <si>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</si>
  <si>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</si>
  <si>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</si>
  <si>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</si>
  <si>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</si>
  <si>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</si>
  <si>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</si>
  <si>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</si>
  <si>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</si>
  <si>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</si>
  <si>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</si>
  <si>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</si>
  <si>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</si>
  <si>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</si>
  <si>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</si>
  <si>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</si>
  <si>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</si>
  <si>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</si>
  <si>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</si>
  <si>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</si>
  <si>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</si>
  <si>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</si>
  <si>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</si>
  <si>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</si>
  <si>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</si>
  <si>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</si>
  <si>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</si>
  <si>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</si>
  <si>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</si>
  <si>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</si>
  <si>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</si>
  <si>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</si>
  <si>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</si>
  <si>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</si>
  <si>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</si>
  <si>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</si>
  <si>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</si>
  <si>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</si>
  <si>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</si>
  <si>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</si>
  <si>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</si>
  <si>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</si>
  <si>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</si>
  <si>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</si>
  <si>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</si>
  <si>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</si>
  <si>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</si>
  <si>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</si>
  <si>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</si>
  <si>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</si>
  <si>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</si>
  <si>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</si>
  <si>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</si>
  <si>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</si>
  <si>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</si>
  <si>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</si>
  <si>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</si>
  <si>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</si>
  <si>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</si>
  <si>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</si>
  <si>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</si>
  <si>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</si>
  <si>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</si>
  <si>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</si>
  <si>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</si>
  <si>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</si>
  <si>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</si>
  <si>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</si>
  <si>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</si>
  <si>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</si>
  <si>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</si>
  <si>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</si>
  <si>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</si>
  <si>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</si>
  <si>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</si>
  <si>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</si>
  <si>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</si>
  <si>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</si>
  <si>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</si>
  <si>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</si>
  <si>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</si>
  <si>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</si>
  <si>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</si>
  <si>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</si>
  <si>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</si>
  <si>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</si>
  <si>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</si>
  <si>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</si>
  <si>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</si>
  <si>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</si>
  <si>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</si>
  <si>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</si>
  <si>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</si>
  <si>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</si>
  <si>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</si>
  <si>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</si>
  <si>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</si>
  <si>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</si>
  <si>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</si>
  <si>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</si>
  <si>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</si>
  <si>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</si>
  <si>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</si>
  <si>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</si>
  <si>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</si>
  <si>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</si>
  <si>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</si>
  <si>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</si>
  <si>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</si>
  <si>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</si>
  <si>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</si>
  <si>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</si>
  <si>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</si>
  <si>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</si>
  <si>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</si>
  <si>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</si>
  <si>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</si>
  <si>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</si>
  <si>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</si>
  <si>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</si>
  <si>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</si>
  <si>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</si>
  <si>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</si>
  <si>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</si>
  <si>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</si>
  <si>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</si>
  <si>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</si>
  <si>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</si>
  <si>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</si>
  <si>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</si>
  <si>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</si>
  <si>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</si>
  <si>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</si>
  <si>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</si>
  <si>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</si>
  <si>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</si>
  <si>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</si>
  <si>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</si>
  <si>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</si>
  <si>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</si>
  <si>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</si>
  <si>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</si>
  <si>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</si>
  <si>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</si>
  <si>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</si>
  <si>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</si>
  <si>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</si>
  <si>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</si>
  <si>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</si>
  <si>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</si>
  <si>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</si>
  <si>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</si>
  <si>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</si>
  <si>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</si>
  <si>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</si>
  <si>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</si>
  <si>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</si>
  <si>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</si>
  <si>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</si>
  <si>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</si>
  <si>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</si>
  <si>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</si>
  <si>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</si>
  <si>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</si>
  <si>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</si>
  <si>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</si>
  <si>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</si>
  <si>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</si>
  <si>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</si>
  <si>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</si>
  <si>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</si>
  <si>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</si>
  <si>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</si>
  <si>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</si>
  <si>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</si>
  <si>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</si>
  <si>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</si>
  <si>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</si>
  <si>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</si>
  <si>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</si>
  <si>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</si>
  <si>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</si>
  <si>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</si>
  <si>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</si>
  <si>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</si>
  <si>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</si>
  <si>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</si>
  <si>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</si>
  <si>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</si>
  <si>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</si>
  <si>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</si>
  <si>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</si>
  <si>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</si>
  <si>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</si>
  <si>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</si>
  <si>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</si>
  <si>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</si>
  <si>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</si>
  <si>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</si>
  <si>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</si>
  <si>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</si>
  <si>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</si>
  <si>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</si>
  <si>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</si>
  <si>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</si>
  <si>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</si>
  <si>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</si>
  <si>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</si>
  <si>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</si>
  <si>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</si>
  <si>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</si>
  <si>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</si>
  <si>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</si>
  <si>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</si>
  <si>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</si>
  <si>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</si>
  <si>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</si>
  <si>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</si>
  <si>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</si>
  <si>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</si>
  <si>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</si>
  <si>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</si>
  <si>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</si>
  <si>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</si>
  <si>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</si>
  <si>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</si>
  <si>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</si>
  <si>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</si>
  <si>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</si>
  <si>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</si>
  <si>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</si>
  <si>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</si>
  <si>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</si>
  <si>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</si>
  <si>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</si>
  <si>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</si>
  <si>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</si>
  <si>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</si>
  <si>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</si>
  <si>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</si>
  <si>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</si>
  <si>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</si>
  <si>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</si>
  <si>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</si>
  <si>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</si>
  <si>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</si>
  <si>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</si>
  <si>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</si>
  <si>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</si>
  <si>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</si>
  <si>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</si>
  <si>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</si>
  <si>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</si>
  <si>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</si>
  <si>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</si>
  <si>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</si>
  <si>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</si>
  <si>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</si>
  <si>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</si>
  <si>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</si>
  <si>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</si>
  <si>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</si>
  <si>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</si>
  <si>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</si>
  <si>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</si>
  <si>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</si>
  <si>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</si>
  <si>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</si>
  <si>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</si>
  <si>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</si>
  <si>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</si>
  <si>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</si>
  <si>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</si>
  <si>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</si>
  <si>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</si>
  <si>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</si>
  <si>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</si>
  <si>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</si>
  <si>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</si>
  <si>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</si>
  <si>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</si>
  <si>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</si>
  <si>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</si>
  <si>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</si>
  <si>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</si>
  <si>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</si>
  <si>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</si>
  <si>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</si>
  <si>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</si>
  <si>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</si>
  <si>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</si>
  <si>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</si>
  <si>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</si>
  <si>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</si>
  <si>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</si>
  <si>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</si>
  <si>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</si>
  <si>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</si>
  <si>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</si>
  <si>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</si>
  <si>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</si>
  <si>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</si>
  <si>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</si>
  <si>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</si>
  <si>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</si>
  <si>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</si>
  <si>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</si>
  <si>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</si>
  <si>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</si>
  <si>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</si>
  <si>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</si>
  <si>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</si>
  <si>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</si>
  <si>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</si>
  <si>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</si>
  <si>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</si>
  <si>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</si>
  <si>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</si>
  <si>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</si>
  <si>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</si>
  <si>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</si>
  <si>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</si>
  <si>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</si>
  <si>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</si>
  <si>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</si>
  <si>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</si>
  <si>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</si>
  <si>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</si>
  <si>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</si>
  <si>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</si>
  <si>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</si>
  <si>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</si>
  <si>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</si>
  <si>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</si>
  <si>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</si>
  <si>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</si>
  <si>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</si>
  <si>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</si>
  <si>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</si>
  <si>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</si>
  <si>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</si>
  <si>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</si>
  <si>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</si>
  <si>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</si>
  <si>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</si>
  <si>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</si>
  <si>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</si>
  <si>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</si>
  <si>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</si>
  <si>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</si>
  <si>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</si>
  <si>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</si>
  <si>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</si>
  <si>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</si>
  <si>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</si>
  <si>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</si>
  <si>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</si>
  <si>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</si>
  <si>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</si>
  <si>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</si>
  <si>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</si>
  <si>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</si>
  <si>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</si>
  <si>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</si>
  <si>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</si>
  <si>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</si>
  <si>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</si>
  <si>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</si>
  <si>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</si>
  <si>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</si>
  <si>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</si>
  <si>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</si>
  <si>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</si>
  <si>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</si>
  <si>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</si>
  <si>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</si>
  <si>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</si>
  <si>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</si>
  <si>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</si>
  <si>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</si>
  <si>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</si>
  <si>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</si>
  <si>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</si>
  <si>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</si>
  <si>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</si>
  <si>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</si>
  <si>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</si>
  <si>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</si>
  <si>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</si>
  <si>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</si>
  <si>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</si>
  <si>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</si>
  <si>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</si>
  <si>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</si>
  <si>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</si>
  <si>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</si>
  <si>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</si>
  <si>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</si>
  <si>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</si>
  <si>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</si>
  <si>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</si>
  <si>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</si>
  <si>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</si>
  <si>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</si>
  <si>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</si>
  <si>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</si>
  <si>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</si>
  <si>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</si>
  <si>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</si>
  <si>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</si>
  <si>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</si>
  <si>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</si>
  <si>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</si>
  <si>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</si>
  <si>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</si>
  <si>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</si>
  <si>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</si>
  <si>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</si>
  <si>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</si>
  <si>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</si>
  <si>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</si>
  <si>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</si>
  <si>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</si>
  <si>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</si>
  <si>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</si>
  <si>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</si>
  <si>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</si>
  <si>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</si>
  <si>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</si>
  <si>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</si>
  <si>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</si>
  <si>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</si>
  <si>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</si>
  <si>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</si>
  <si>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</si>
  <si>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</si>
  <si>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</si>
  <si>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</si>
  <si>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</si>
  <si>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</si>
  <si>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</si>
  <si>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</si>
  <si>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</si>
  <si>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</si>
  <si>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</si>
  <si>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</si>
  <si>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</si>
  <si>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</si>
  <si>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</si>
  <si>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</si>
  <si>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</si>
  <si>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</si>
  <si>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</si>
  <si>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</si>
  <si>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</si>
  <si>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</si>
  <si>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</si>
  <si>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</si>
  <si>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</si>
  <si>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</si>
  <si>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</si>
  <si>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</si>
  <si>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</si>
  <si>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</si>
  <si>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</si>
  <si>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</si>
  <si>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</si>
  <si>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</si>
  <si>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</si>
  <si>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</si>
  <si>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</si>
  <si>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</si>
  <si>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</si>
  <si>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</si>
  <si>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</si>
  <si>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</si>
  <si>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</si>
  <si>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</si>
  <si>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</si>
  <si>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</si>
  <si>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</si>
  <si>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</si>
  <si>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</si>
  <si>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</si>
  <si>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</si>
  <si>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</si>
  <si>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</si>
  <si>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</si>
  <si>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</si>
  <si>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</si>
  <si>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</si>
  <si>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</si>
  <si>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</si>
  <si>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</si>
  <si>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</si>
  <si>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</si>
  <si>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</si>
  <si>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</si>
  <si>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</si>
  <si>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</si>
  <si>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</si>
  <si>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</si>
  <si>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</si>
  <si>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</si>
  <si>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</si>
  <si>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</si>
  <si>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</si>
  <si>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</si>
  <si>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</si>
  <si>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</si>
  <si>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</si>
  <si>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</si>
  <si>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</si>
  <si>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</si>
  <si>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</si>
  <si>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</si>
  <si>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</si>
  <si>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</si>
  <si>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</si>
  <si>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</si>
  <si>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</si>
  <si>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</si>
  <si>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</si>
  <si>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</si>
  <si>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</si>
  <si>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</si>
  <si>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</si>
  <si>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</si>
  <si>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</si>
  <si>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</si>
  <si>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</si>
  <si>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</si>
  <si>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</si>
  <si>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</si>
  <si>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</si>
  <si>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</si>
  <si>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</si>
  <si>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</si>
  <si>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</si>
  <si>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</si>
  <si>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</si>
  <si>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</si>
  <si>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</si>
  <si>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</si>
  <si>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</si>
  <si>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</si>
  <si>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</si>
  <si>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</si>
  <si>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</si>
  <si>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</si>
  <si>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</si>
  <si>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</si>
  <si>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</si>
  <si>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</si>
  <si>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</si>
  <si>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</si>
  <si>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</si>
  <si>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</si>
  <si>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</si>
  <si>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</si>
  <si>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</si>
  <si>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</si>
  <si>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</si>
  <si>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</si>
  <si>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</si>
  <si>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</si>
  <si>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</si>
  <si>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</si>
  <si>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</si>
  <si>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</si>
  <si>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</si>
  <si>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</si>
  <si>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</si>
  <si>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</si>
  <si>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</si>
  <si>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</si>
  <si>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</si>
  <si>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</si>
  <si>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</si>
  <si>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</si>
  <si>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</si>
  <si>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</si>
  <si>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</si>
  <si>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</si>
  <si>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</si>
  <si>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</si>
  <si>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</si>
  <si>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</si>
  <si>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</si>
  <si>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</si>
  <si>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</si>
  <si>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</si>
  <si>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</si>
  <si>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</si>
  <si>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</si>
  <si>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</si>
  <si>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</si>
  <si>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</si>
  <si>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</si>
  <si>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</si>
  <si>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</si>
  <si>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</si>
  <si>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</si>
  <si>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</si>
  <si>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</si>
  <si>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</si>
  <si>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</si>
  <si>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</si>
  <si>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</si>
  <si>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</si>
  <si>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</si>
  <si>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</si>
  <si>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</si>
  <si>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</si>
  <si>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</si>
  <si>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</si>
  <si>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</si>
  <si>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</si>
  <si>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</si>
  <si>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</si>
  <si>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</si>
  <si>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</si>
  <si>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</si>
  <si>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</si>
  <si>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</si>
  <si>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</si>
  <si>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</si>
  <si>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</si>
  <si>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</si>
  <si>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</si>
  <si>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</si>
  <si>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</si>
  <si>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</si>
  <si>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</si>
  <si>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</si>
  <si>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</si>
  <si>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</si>
  <si>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</si>
  <si>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</si>
  <si>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</si>
  <si>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</si>
  <si>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</si>
  <si>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</si>
  <si>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</si>
  <si>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</si>
  <si>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</si>
  <si>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</si>
  <si>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</si>
  <si>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</si>
  <si>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</si>
  <si>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</si>
  <si>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</si>
  <si>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</si>
  <si>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</si>
  <si>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</si>
  <si>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</si>
  <si>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</si>
  <si>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</si>
  <si>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</si>
  <si>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</si>
  <si>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</si>
  <si>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</si>
  <si>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</si>
  <si>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</si>
  <si>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</si>
  <si>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</si>
  <si>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</si>
  <si>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</si>
  <si>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</si>
  <si>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</si>
  <si>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</si>
  <si>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</si>
  <si>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</si>
  <si>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</si>
  <si>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</si>
  <si>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</si>
  <si>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</si>
  <si>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</si>
  <si>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</si>
  <si>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</si>
  <si>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</si>
  <si>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</si>
  <si>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</si>
  <si>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</si>
  <si>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</si>
  <si>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</si>
  <si>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</si>
  <si>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</si>
  <si>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</si>
  <si>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</si>
  <si>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</si>
  <si>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</si>
  <si>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</si>
  <si>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</si>
  <si>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</si>
  <si>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</si>
  <si>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</si>
  <si>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</si>
  <si>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</si>
  <si>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</si>
  <si>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</si>
  <si>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</si>
  <si>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</si>
  <si>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</si>
  <si>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</si>
  <si>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</si>
  <si>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</si>
  <si>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</si>
  <si>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</si>
  <si>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</si>
  <si>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</si>
  <si>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</si>
  <si>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</si>
  <si>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</si>
  <si>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</si>
  <si>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</si>
  <si>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</si>
  <si>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</si>
  <si>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</si>
  <si>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</si>
  <si>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</si>
  <si>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</si>
  <si>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</si>
  <si>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</si>
  <si>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</si>
  <si>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</si>
  <si>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</si>
  <si>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</si>
  <si>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</si>
  <si>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</si>
  <si>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</si>
  <si>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</si>
  <si>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</si>
  <si>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</si>
  <si>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</si>
  <si>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</si>
  <si>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</si>
  <si>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</si>
  <si>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</si>
  <si>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</si>
  <si>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</si>
  <si>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</si>
  <si>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</si>
  <si>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</si>
  <si>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</si>
  <si>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</si>
  <si>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</si>
  <si>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</si>
  <si>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</si>
  <si>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</si>
  <si>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</si>
  <si>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</si>
  <si>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</si>
  <si>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</si>
  <si>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</si>
  <si>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</si>
  <si>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</si>
  <si>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</si>
  <si>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</si>
  <si>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</si>
  <si>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</si>
  <si>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</si>
  <si>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</si>
  <si>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</si>
  <si>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</si>
  <si>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</si>
  <si>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</si>
  <si>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</si>
  <si>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</si>
  <si>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</si>
  <si>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</si>
  <si>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</si>
  <si>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</si>
  <si>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</si>
  <si>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</si>
  <si>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</si>
  <si>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</si>
  <si>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</si>
  <si>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</si>
  <si>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</si>
  <si>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</si>
  <si>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</si>
  <si>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</si>
  <si>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</si>
  <si>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</si>
  <si>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</si>
  <si>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</si>
  <si>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</si>
  <si>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</si>
  <si>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</si>
  <si>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</si>
  <si>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</si>
  <si>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</si>
  <si>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</si>
  <si>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</si>
  <si>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</si>
  <si>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</si>
  <si>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</si>
  <si>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</si>
  <si>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</si>
  <si>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</si>
  <si>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</si>
  <si>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</si>
  <si>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</si>
  <si>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</si>
  <si>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</si>
  <si>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</si>
  <si>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</si>
  <si>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</si>
  <si>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</si>
  <si>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</si>
  <si>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</si>
  <si>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</si>
  <si>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</si>
  <si>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</si>
  <si>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</si>
  <si>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</si>
  <si>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</si>
  <si>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</si>
  <si>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</si>
  <si>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</si>
  <si>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</si>
  <si>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</si>
  <si>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</si>
  <si>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</si>
  <si>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</si>
  <si>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</si>
  <si>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</si>
  <si>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</si>
  <si>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</si>
  <si>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</si>
  <si>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</si>
  <si>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</si>
  <si>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</si>
  <si>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</si>
  <si>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</si>
  <si>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</si>
  <si>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</si>
  <si>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</si>
  <si>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</si>
  <si>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</si>
  <si>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</si>
  <si>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</si>
  <si>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</si>
  <si>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</si>
  <si>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</si>
  <si>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</si>
  <si>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</si>
  <si>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</si>
  <si>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</si>
  <si>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</si>
  <si>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</si>
  <si>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</si>
  <si>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</si>
  <si>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</si>
  <si>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</si>
  <si>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</si>
  <si>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</si>
  <si>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</si>
  <si>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</si>
  <si>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</si>
  <si>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</si>
  <si>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</si>
  <si>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</si>
  <si>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</si>
  <si>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</si>
  <si>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</si>
  <si>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</si>
  <si>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</si>
  <si>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</si>
  <si>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</si>
  <si>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</si>
  <si>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</si>
  <si>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</si>
  <si>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</si>
  <si>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</si>
  <si>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</si>
  <si>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</si>
  <si>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</si>
  <si>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</si>
  <si>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</si>
  <si>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</si>
  <si>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</si>
  <si>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</si>
  <si>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</si>
  <si>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</si>
  <si>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</si>
  <si>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</si>
  <si>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</si>
  <si>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</si>
  <si>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</si>
  <si>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</si>
  <si>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</si>
  <si>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</si>
  <si>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</si>
  <si>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</si>
  <si>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</si>
  <si>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</si>
  <si>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</si>
  <si>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</si>
  <si>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</si>
  <si>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</si>
  <si>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</si>
  <si>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</si>
  <si>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</si>
  <si>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</si>
  <si>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</si>
  <si>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</si>
  <si>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</si>
  <si>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</si>
  <si>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</si>
  <si>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</si>
  <si>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</si>
  <si>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</si>
  <si>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</si>
  <si>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</si>
  <si>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</si>
  <si>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</si>
  <si>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</si>
  <si>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</si>
  <si>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</si>
  <si>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</si>
  <si>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</si>
  <si>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</si>
  <si>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</si>
  <si>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</si>
  <si>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</si>
  <si>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</si>
  <si>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</si>
  <si>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</si>
  <si>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</si>
  <si>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</si>
  <si>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</si>
  <si>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</si>
  <si>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</si>
  <si>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</si>
  <si>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</si>
  <si>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</si>
  <si>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</si>
  <si>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</si>
  <si>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</si>
  <si>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</si>
  <si>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</si>
  <si>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</si>
  <si>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</si>
  <si>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</si>
  <si>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</si>
  <si>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</si>
  <si>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</si>
  <si>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</si>
  <si>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</si>
  <si>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</si>
  <si>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</si>
  <si>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</si>
  <si>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</si>
  <si>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</si>
  <si>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</si>
  <si>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</si>
  <si>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</si>
  <si>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</si>
  <si>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</si>
  <si>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</si>
  <si>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</si>
  <si>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</si>
  <si>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</si>
  <si>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</si>
  <si>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</si>
  <si>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</si>
  <si>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</si>
  <si>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</si>
  <si>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</si>
  <si>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</si>
  <si>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</si>
  <si>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</si>
  <si>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</si>
  <si>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</si>
  <si>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</si>
  <si>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</si>
  <si>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</si>
  <si>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</si>
  <si>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</si>
  <si>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</si>
  <si>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</si>
  <si>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</si>
  <si>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</si>
  <si>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</si>
  <si>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</si>
  <si>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</si>
  <si>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</si>
  <si>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</si>
  <si>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</si>
  <si>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</si>
  <si>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</si>
  <si>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</si>
  <si>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</si>
  <si>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</si>
  <si>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</si>
  <si>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</si>
  <si>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</si>
  <si>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</si>
  <si>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</si>
  <si>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</si>
  <si>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</si>
  <si>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</si>
  <si>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</si>
  <si>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</si>
  <si>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</si>
  <si>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</si>
  <si>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</si>
  <si>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</si>
  <si>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</si>
  <si>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</si>
  <si>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</si>
  <si>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</si>
  <si>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</si>
  <si>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</si>
  <si>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</si>
  <si>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</si>
  <si>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</si>
  <si>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</si>
  <si>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</si>
  <si>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</si>
  <si>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</si>
  <si>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</si>
  <si>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</si>
  <si>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</si>
  <si>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</si>
  <si>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</si>
  <si>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</si>
  <si>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</si>
  <si>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</si>
  <si>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</si>
  <si>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</si>
  <si>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</si>
  <si>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</si>
  <si>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</si>
  <si>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</si>
  <si>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</si>
  <si>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</si>
  <si>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</si>
  <si>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</si>
  <si>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</si>
  <si>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</si>
  <si>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</si>
  <si>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</si>
  <si>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</si>
  <si>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</si>
  <si>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</si>
  <si>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</si>
  <si>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</si>
  <si>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</si>
  <si>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</si>
  <si>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</si>
  <si>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</si>
  <si>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</si>
  <si>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</si>
  <si>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</si>
  <si>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</si>
  <si>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</si>
  <si>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</si>
  <si>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</si>
  <si>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</si>
  <si>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</si>
  <si>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</si>
  <si>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</si>
  <si>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</si>
  <si>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</si>
  <si>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</si>
  <si>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</si>
  <si>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</si>
  <si>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</si>
  <si>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</si>
  <si>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</si>
  <si>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</si>
  <si>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</si>
  <si>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</si>
  <si>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</si>
  <si>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</si>
  <si>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</si>
  <si>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</si>
  <si>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</si>
  <si>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</si>
  <si>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</si>
  <si>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</si>
  <si>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</si>
  <si>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</si>
  <si>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</si>
  <si>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</si>
  <si>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</si>
  <si>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</si>
  <si>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</si>
  <si>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</si>
  <si>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</si>
  <si>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</si>
  <si>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</si>
  <si>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</si>
  <si>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</si>
  <si>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</si>
  <si>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</si>
  <si>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</si>
  <si>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</si>
  <si>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</si>
  <si>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</si>
  <si>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</si>
  <si>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</si>
  <si>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</si>
  <si>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</si>
  <si>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</si>
  <si>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</si>
  <si>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</si>
  <si>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</si>
  <si>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</si>
  <si>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</si>
  <si>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</si>
  <si>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</si>
  <si>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</si>
  <si>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</si>
  <si>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</si>
  <si>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</si>
  <si>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</si>
  <si>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</si>
  <si>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</si>
  <si>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</si>
  <si>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</si>
  <si>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</si>
  <si>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</si>
  <si>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</si>
  <si>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</si>
  <si>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</si>
  <si>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</si>
  <si>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</si>
  <si>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</si>
  <si>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</si>
  <si>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</si>
  <si>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</si>
  <si>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</si>
  <si>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</si>
  <si>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</si>
  <si>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</si>
  <si>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</si>
  <si>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</si>
  <si>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</si>
  <si>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</si>
  <si>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</si>
  <si>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</si>
  <si>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</si>
  <si>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</si>
  <si>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</si>
  <si>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</si>
  <si>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</si>
  <si>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</si>
  <si>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</si>
  <si>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</si>
  <si>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</si>
  <si>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</si>
  <si>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</si>
  <si>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</si>
  <si>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</si>
  <si>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</si>
  <si>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</si>
  <si>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</si>
  <si>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</si>
  <si>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</si>
  <si>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</si>
  <si>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</si>
  <si>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</si>
  <si>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</si>
  <si>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</si>
  <si>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</si>
  <si>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</si>
  <si>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</si>
  <si>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</si>
  <si>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</si>
  <si>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</si>
  <si>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</si>
  <si>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</si>
  <si>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</si>
  <si>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</si>
  <si>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</si>
  <si>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</si>
  <si>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</si>
  <si>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</si>
  <si>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</si>
  <si>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</si>
  <si>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</si>
  <si>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</si>
  <si>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</si>
  <si>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</si>
  <si>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</si>
  <si>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</si>
  <si>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</si>
  <si>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</si>
  <si>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</si>
  <si>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</si>
  <si>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</si>
  <si>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</si>
  <si>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</si>
  <si>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</si>
  <si>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</si>
  <si>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</si>
  <si>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</si>
  <si>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</si>
  <si>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</si>
  <si>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</si>
  <si>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</si>
  <si>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</si>
  <si>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</si>
  <si>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</si>
  <si>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</si>
  <si>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</si>
  <si>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</si>
  <si>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</si>
  <si>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</si>
  <si>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</si>
  <si>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</si>
  <si>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</si>
  <si>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</si>
  <si>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</si>
  <si>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</si>
  <si>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</si>
  <si>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</si>
  <si>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</si>
  <si>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</si>
  <si>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</si>
  <si>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</si>
  <si>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</si>
  <si>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</si>
  <si>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</si>
  <si>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</si>
  <si>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</si>
  <si>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</si>
  <si>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</si>
  <si>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</si>
  <si>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</si>
  <si>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</si>
  <si>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</si>
  <si>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</si>
  <si>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</si>
  <si>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</si>
  <si>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</si>
  <si>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</si>
  <si>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</si>
  <si>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</si>
  <si>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</si>
  <si>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</si>
  <si>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</si>
  <si>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</si>
  <si>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</si>
  <si>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</si>
  <si>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</si>
  <si>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</si>
  <si>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</si>
  <si>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</si>
  <si>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</si>
  <si>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</si>
  <si>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</si>
  <si>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</si>
  <si>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</si>
  <si>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</si>
  <si>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</si>
  <si>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</si>
  <si>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</si>
  <si>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</si>
  <si>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</si>
  <si>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</si>
  <si>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</si>
  <si>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</si>
  <si>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</si>
  <si>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</si>
  <si>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</si>
  <si>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</si>
  <si>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</si>
  <si>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</si>
  <si>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</si>
  <si>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</si>
  <si>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</si>
  <si>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</si>
  <si>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</si>
  <si>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</si>
  <si>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</si>
  <si>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</si>
  <si>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</si>
  <si>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</si>
  <si>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</si>
  <si>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</si>
  <si>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</si>
  <si>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</si>
  <si>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</si>
  <si>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</si>
  <si>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</si>
  <si>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</si>
  <si>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</si>
  <si>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</si>
  <si>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</si>
  <si>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</si>
  <si>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</si>
  <si>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</si>
  <si>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</si>
  <si>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</si>
  <si>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</si>
  <si>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</si>
  <si>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</si>
  <si>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</si>
  <si>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</si>
  <si>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</si>
  <si>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</si>
  <si>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</si>
  <si>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</si>
  <si>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</si>
  <si>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</si>
  <si>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</si>
  <si>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</si>
  <si>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</si>
  <si>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</si>
  <si>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</si>
  <si>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</si>
  <si>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</si>
  <si>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</si>
  <si>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</si>
  <si>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</si>
  <si>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</si>
  <si>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</si>
  <si>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</si>
  <si>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</si>
  <si>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</si>
  <si>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</si>
  <si>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</si>
  <si>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</si>
  <si>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</si>
  <si>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</si>
  <si>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</si>
  <si>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</si>
  <si>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</si>
  <si>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</si>
  <si>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</si>
  <si>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</si>
  <si>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</si>
  <si>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</si>
  <si>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</si>
  <si>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</si>
  <si>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</si>
  <si>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</si>
  <si>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</si>
  <si>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</si>
  <si>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</si>
  <si>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</si>
  <si>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</si>
  <si>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</si>
  <si>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</si>
  <si>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</si>
  <si>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</si>
  <si>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</si>
  <si>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</si>
  <si>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</si>
  <si>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</si>
  <si>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</si>
  <si>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</si>
  <si>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</si>
  <si>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</si>
  <si>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</si>
  <si>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</si>
  <si>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</si>
  <si>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</si>
  <si>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</si>
  <si>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</si>
  <si>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</si>
  <si>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</si>
  <si>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</si>
  <si>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</si>
  <si>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</si>
  <si>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</si>
  <si>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</si>
  <si>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</si>
  <si>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</si>
  <si>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</si>
  <si>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</si>
  <si>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</si>
  <si>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</si>
  <si>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</si>
  <si>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</si>
  <si>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</si>
  <si>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</si>
  <si>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</si>
  <si>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</si>
  <si>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</si>
  <si>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</si>
  <si>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</si>
  <si>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</si>
  <si>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</si>
  <si>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</si>
  <si>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</si>
  <si>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</si>
  <si>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</si>
  <si>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</si>
  <si>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</si>
  <si>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</si>
  <si>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</si>
  <si>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</si>
  <si>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</si>
  <si>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</si>
  <si>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</si>
  <si>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</si>
  <si>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</si>
  <si>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</si>
  <si>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</si>
  <si>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</si>
  <si>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</si>
  <si>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</si>
  <si>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</si>
  <si>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</si>
  <si>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</si>
  <si>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</si>
  <si>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</si>
  <si>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</si>
  <si>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</si>
  <si>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</si>
  <si>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</si>
  <si>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</si>
  <si>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</si>
  <si>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</si>
  <si>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</si>
  <si>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</si>
  <si>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</si>
  <si>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</si>
  <si>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</si>
  <si>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</si>
  <si>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</si>
  <si>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</si>
  <si>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</si>
  <si>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</si>
  <si>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</si>
  <si>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</si>
  <si>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</si>
  <si>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</si>
  <si>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</si>
  <si>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</si>
  <si>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</si>
  <si>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</si>
  <si>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</si>
  <si>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</si>
  <si>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</si>
  <si>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</si>
  <si>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</si>
  <si>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</si>
  <si>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</si>
  <si>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</si>
  <si>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</si>
  <si>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</si>
  <si>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</si>
  <si>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</si>
  <si>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</si>
  <si>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</si>
  <si>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</si>
  <si>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</si>
  <si>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</si>
  <si>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</si>
  <si>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</si>
  <si>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</si>
  <si>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</si>
  <si>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</si>
  <si>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</si>
  <si>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</si>
  <si>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</si>
  <si>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</si>
  <si>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</si>
  <si>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</si>
  <si>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</si>
  <si>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</si>
  <si>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</si>
  <si>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</si>
  <si>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</si>
  <si>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</si>
  <si>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</si>
  <si>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</si>
  <si>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</si>
  <si>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</si>
  <si>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</si>
  <si>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</si>
  <si>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</si>
  <si>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</si>
  <si>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</si>
  <si>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</si>
  <si>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</si>
  <si>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</si>
  <si>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</si>
  <si>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</si>
  <si>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</si>
  <si>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</si>
  <si>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</si>
  <si>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</si>
  <si>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</si>
  <si>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</si>
  <si>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</si>
  <si>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</si>
  <si>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</si>
  <si>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</si>
  <si>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</si>
  <si>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</si>
  <si>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</si>
  <si>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</si>
  <si>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</si>
  <si>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</si>
  <si>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</si>
  <si>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</si>
  <si>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</si>
  <si>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</si>
  <si>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</si>
  <si>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</si>
  <si>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</si>
  <si>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</si>
  <si>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</si>
  <si>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</si>
  <si>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</si>
  <si>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</si>
  <si>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</si>
  <si>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</si>
  <si>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</si>
  <si>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</si>
  <si>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</si>
  <si>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</si>
  <si>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</si>
  <si>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</si>
  <si>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</si>
  <si>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</si>
  <si>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</si>
  <si>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</si>
  <si>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</si>
  <si>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</si>
  <si>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</si>
  <si>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</si>
  <si>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</si>
  <si>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</si>
  <si>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</si>
  <si>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</si>
  <si>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</si>
  <si>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</si>
  <si>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</si>
  <si>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</si>
  <si>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</si>
  <si>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</si>
  <si>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</si>
  <si>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</si>
  <si>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</si>
  <si>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</si>
  <si>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</si>
  <si>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</si>
  <si>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</si>
  <si>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</si>
  <si>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</si>
  <si>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</si>
  <si>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</si>
  <si>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</si>
  <si>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</si>
  <si>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</si>
  <si>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</si>
  <si>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</si>
  <si>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</si>
  <si>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</si>
  <si>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</si>
  <si>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</si>
  <si>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</si>
  <si>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</si>
  <si>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</si>
  <si>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</si>
  <si>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</si>
  <si>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</si>
  <si>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</si>
  <si>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</si>
  <si>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</si>
  <si>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</si>
  <si>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</si>
  <si>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</si>
  <si>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</si>
  <si>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</si>
  <si>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</si>
  <si>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</si>
  <si>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</si>
  <si>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</si>
  <si>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</si>
  <si>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</si>
  <si>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</si>
  <si>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</si>
  <si>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</si>
  <si>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</si>
  <si>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</si>
  <si>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</si>
  <si>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</si>
  <si>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</si>
  <si>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</si>
  <si>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</si>
  <si>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</si>
  <si>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</si>
  <si>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</si>
  <si>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</si>
  <si>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</si>
  <si>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</si>
  <si>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</si>
  <si>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</si>
  <si>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</si>
  <si>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</si>
  <si>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</si>
  <si>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</si>
  <si>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</si>
  <si>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</si>
  <si>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</si>
  <si>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</si>
  <si>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</si>
  <si>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</si>
  <si>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</si>
  <si>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</si>
  <si>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</si>
  <si>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</si>
  <si>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</si>
  <si>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</si>
  <si>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</si>
  <si>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</si>
  <si>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</si>
  <si>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</si>
  <si>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</si>
  <si>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</si>
  <si>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</si>
  <si>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</si>
  <si>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</si>
  <si>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</si>
  <si>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</si>
  <si>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</si>
  <si>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</si>
  <si>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</si>
  <si>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</si>
  <si>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</si>
  <si>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</si>
  <si>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</si>
  <si>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</si>
  <si>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</si>
  <si>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</si>
  <si>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</si>
  <si>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</si>
  <si>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</si>
  <si>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</si>
  <si>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</si>
  <si>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</si>
  <si>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</si>
  <si>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</si>
  <si>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</si>
  <si>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</si>
  <si>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</si>
  <si>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</si>
  <si>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</si>
  <si>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</si>
  <si>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</si>
  <si>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</si>
  <si>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</si>
  <si>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</si>
  <si>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</si>
  <si>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</si>
  <si>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</si>
  <si>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</si>
  <si>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</si>
  <si>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</si>
  <si>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</si>
  <si>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</si>
  <si>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</si>
  <si>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</si>
  <si>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</si>
  <si>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</si>
  <si>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</si>
  <si>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</si>
  <si>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</si>
  <si>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</si>
  <si>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</si>
  <si>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</si>
  <si>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</si>
  <si>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</si>
  <si>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</si>
  <si>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</si>
  <si>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</si>
  <si>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</si>
  <si>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</si>
  <si>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</si>
  <si>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</si>
  <si>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</si>
  <si>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</si>
  <si>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</si>
  <si>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</si>
  <si>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</si>
  <si>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</si>
  <si>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</si>
  <si>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</si>
  <si>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</si>
  <si>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</si>
  <si>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</si>
  <si>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</si>
  <si>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</si>
  <si>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</si>
  <si>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</si>
  <si>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</si>
  <si>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</si>
  <si>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</si>
  <si>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</si>
  <si>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</si>
  <si>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</si>
  <si>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</si>
  <si>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</si>
  <si>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</si>
  <si>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</si>
  <si>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</si>
  <si>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</si>
  <si>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</si>
  <si>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</si>
  <si>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</si>
  <si>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</si>
  <si>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</si>
  <si>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</si>
  <si>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</si>
  <si>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</si>
  <si>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</si>
  <si>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</si>
  <si>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</si>
  <si>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</si>
  <si>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</si>
  <si>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</si>
  <si>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</si>
  <si>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</si>
  <si>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</si>
  <si>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</si>
  <si>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</si>
  <si>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</si>
  <si>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</si>
  <si>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</si>
  <si>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</si>
  <si>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</si>
  <si>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</si>
  <si>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</si>
  <si>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</si>
  <si>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</si>
  <si>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</si>
  <si>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</si>
  <si>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</si>
  <si>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</si>
  <si>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</si>
  <si>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</si>
  <si>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</si>
  <si>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</si>
  <si>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</si>
  <si>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</si>
  <si>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</si>
  <si>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</si>
  <si>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</si>
  <si>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</si>
  <si>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</si>
  <si>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</si>
  <si>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</si>
  <si>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</si>
  <si>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</si>
  <si>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</si>
  <si>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</si>
  <si>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</si>
  <si>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</si>
  <si>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</si>
  <si>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</si>
  <si>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</si>
  <si>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</si>
  <si>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</si>
  <si>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</si>
  <si>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</si>
  <si>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</si>
  <si>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</si>
  <si>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</si>
  <si>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</si>
  <si>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</si>
  <si>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</si>
  <si>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</si>
  <si>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</si>
  <si>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</si>
  <si>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</si>
  <si>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</si>
  <si>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</si>
  <si>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</si>
  <si>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</si>
  <si>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</si>
  <si>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</si>
  <si>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</si>
  <si>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</si>
  <si>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</si>
  <si>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</si>
  <si>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</si>
  <si>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</si>
  <si>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</si>
  <si>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</si>
  <si>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</si>
  <si>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</si>
  <si>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</si>
  <si>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</si>
  <si>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</si>
  <si>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</si>
  <si>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</si>
  <si>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</si>
  <si>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</si>
  <si>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</si>
  <si>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</si>
  <si>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</si>
  <si>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</si>
  <si>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</si>
  <si>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</si>
  <si>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</si>
  <si>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</si>
  <si>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</si>
  <si>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</si>
  <si>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</si>
  <si>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</si>
  <si>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</si>
  <si>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</si>
  <si>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</si>
  <si>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</si>
  <si>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</si>
  <si>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</si>
  <si>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</si>
  <si>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</si>
  <si>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</si>
  <si>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</si>
  <si>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</si>
  <si>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</si>
  <si>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</si>
  <si>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</si>
  <si>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</si>
  <si>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</si>
  <si>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</si>
  <si>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</si>
  <si>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</si>
  <si>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</si>
  <si>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</si>
  <si>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</si>
  <si>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</si>
  <si>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</si>
  <si>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</si>
  <si>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</si>
  <si>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</si>
  <si>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</si>
  <si>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</si>
  <si>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</si>
  <si>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</si>
  <si>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</si>
  <si>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</si>
  <si>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</si>
  <si>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</si>
  <si>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</si>
  <si>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</si>
  <si>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</si>
  <si>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</si>
  <si>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</si>
  <si>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</si>
  <si>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</si>
  <si>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</si>
  <si>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</si>
  <si>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</si>
  <si>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</si>
  <si>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</si>
  <si>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</si>
  <si>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</si>
  <si>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</si>
  <si>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</si>
  <si>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</si>
  <si>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</si>
  <si>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</si>
  <si>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</si>
  <si>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</si>
  <si>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</si>
  <si>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</si>
  <si>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</si>
  <si>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</si>
  <si>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</si>
  <si>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</si>
  <si>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</si>
  <si>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</si>
  <si>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</si>
  <si>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</si>
  <si>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</si>
  <si>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</si>
  <si>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</si>
  <si>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</si>
  <si>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</si>
  <si>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</si>
  <si>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</si>
  <si>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</si>
  <si>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</si>
  <si>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</si>
  <si>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</si>
  <si>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</si>
  <si>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</si>
  <si>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</si>
  <si>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</si>
  <si>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</si>
  <si>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</si>
  <si>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</si>
  <si>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</si>
  <si>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</si>
  <si>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</si>
  <si>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</si>
  <si>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</si>
  <si>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</si>
  <si>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</si>
  <si>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</si>
  <si>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</si>
  <si>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</si>
  <si>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</si>
  <si>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</si>
  <si>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</si>
  <si>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</si>
  <si>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</si>
  <si>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</si>
  <si>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</si>
  <si>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</si>
  <si>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</si>
  <si>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</si>
  <si>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</si>
  <si>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</si>
  <si>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</si>
  <si>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</si>
  <si>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</si>
  <si>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</si>
  <si>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</si>
  <si>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</si>
  <si>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</si>
  <si>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</si>
  <si>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</si>
  <si>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</si>
  <si>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</si>
  <si>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</si>
  <si>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</si>
  <si>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</si>
  <si>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</si>
  <si>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</si>
  <si>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</si>
  <si>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</si>
  <si>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</si>
  <si>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</si>
  <si>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</si>
  <si>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</si>
  <si>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</si>
  <si>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</si>
  <si>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</si>
  <si>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</si>
  <si>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</si>
  <si>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</si>
  <si>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</si>
  <si>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</si>
  <si>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</si>
  <si>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</si>
  <si>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</si>
  <si>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</si>
  <si>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</si>
  <si>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</si>
  <si>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</si>
  <si>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</si>
  <si>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</si>
  <si>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</si>
  <si>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</si>
  <si>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</si>
  <si>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</si>
  <si>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</si>
  <si>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</si>
  <si>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</si>
  <si>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</si>
  <si>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</si>
  <si>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</si>
  <si>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</si>
  <si>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</si>
  <si>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</si>
  <si>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</si>
  <si>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</si>
  <si>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</si>
  <si>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</si>
  <si>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</si>
  <si>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</si>
  <si>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</si>
  <si>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</si>
  <si>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</si>
  <si>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</si>
  <si>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</si>
  <si>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</si>
  <si>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</si>
  <si>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</si>
  <si>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</si>
  <si>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</si>
  <si>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</si>
  <si>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</si>
  <si>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</si>
  <si>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</si>
  <si>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</si>
  <si>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</si>
  <si>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</si>
  <si>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</si>
  <si>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</si>
  <si>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</si>
  <si>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</si>
  <si>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</si>
  <si>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</si>
  <si>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</si>
  <si>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</si>
  <si>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</si>
  <si>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</si>
  <si>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</si>
  <si>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</si>
  <si>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</si>
  <si>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</si>
  <si>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</si>
  <si>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</si>
  <si>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</si>
  <si>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</si>
  <si>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</si>
  <si>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</si>
  <si>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</si>
  <si>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</si>
  <si>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</si>
  <si>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</si>
  <si>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</si>
  <si>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</si>
  <si>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</si>
  <si>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</si>
  <si>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</si>
  <si>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</si>
  <si>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</si>
  <si>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</si>
  <si>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</si>
  <si>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</si>
  <si>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</si>
  <si>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</si>
  <si>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</si>
  <si>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</si>
  <si>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</si>
  <si>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</si>
  <si>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</si>
  <si>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</si>
  <si>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</si>
  <si>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</si>
  <si>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</si>
  <si>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</si>
  <si>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</si>
  <si>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</si>
  <si>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</si>
  <si>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</si>
  <si>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</si>
  <si>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</si>
  <si>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</si>
  <si>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</si>
  <si>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</si>
  <si>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</si>
  <si>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</si>
  <si>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</si>
  <si>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</si>
  <si>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</si>
  <si>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</si>
  <si>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</si>
  <si>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</si>
  <si>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</si>
  <si>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</si>
  <si>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</si>
  <si>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</si>
  <si>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</si>
  <si>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</si>
  <si>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</si>
  <si>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</si>
  <si>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</si>
  <si>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</si>
  <si>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</si>
  <si>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</si>
  <si>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</si>
  <si>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</si>
  <si>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</si>
  <si>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</si>
  <si>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</si>
  <si>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</si>
  <si>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</si>
  <si>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</si>
  <si>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</si>
  <si>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</si>
  <si>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</si>
  <si>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</si>
  <si>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</si>
  <si>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</si>
  <si>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</si>
  <si>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</si>
  <si>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</si>
  <si>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</si>
  <si>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</si>
  <si>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</si>
  <si>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</si>
  <si>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</si>
  <si>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</si>
  <si>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</si>
  <si>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</si>
  <si>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</si>
  <si>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</si>
  <si>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</si>
  <si>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</si>
  <si>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</si>
  <si>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</si>
  <si>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</si>
  <si>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</si>
  <si>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</si>
  <si>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</si>
  <si>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</si>
  <si>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</si>
  <si>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</si>
  <si>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</si>
  <si>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</si>
  <si>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</si>
  <si>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</si>
  <si>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</si>
  <si>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</si>
  <si>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</si>
  <si>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</si>
  <si>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</si>
  <si>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</si>
  <si>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</si>
  <si>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</si>
  <si>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</si>
  <si>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</si>
  <si>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</si>
  <si>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</si>
  <si>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</si>
  <si>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</si>
  <si>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</si>
  <si>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</si>
  <si>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</si>
  <si>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</si>
  <si>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</si>
  <si>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</si>
  <si>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</si>
  <si>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</si>
  <si>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</si>
  <si>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</si>
  <si>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</si>
  <si>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</si>
  <si>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</si>
  <si>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</si>
  <si>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</si>
  <si>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</si>
  <si>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</si>
  <si>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</si>
  <si>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</si>
  <si>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</si>
  <si>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</si>
  <si>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</si>
  <si>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</si>
  <si>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</si>
  <si>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</si>
  <si>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</si>
  <si>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</si>
  <si>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</si>
  <si>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</si>
  <si>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</si>
  <si>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</si>
  <si>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</si>
  <si>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</si>
  <si>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</si>
  <si>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</si>
  <si>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</si>
  <si>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</si>
  <si>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</si>
  <si>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</si>
  <si>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</si>
  <si>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</si>
  <si>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</si>
  <si>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</si>
  <si>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</si>
  <si>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</si>
  <si>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</si>
  <si>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</si>
  <si>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</si>
  <si>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</si>
  <si>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</si>
  <si>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</si>
  <si>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</si>
  <si>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</si>
  <si>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</si>
  <si>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</si>
  <si>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</si>
  <si>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</si>
  <si>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</si>
  <si>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</si>
  <si>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</si>
  <si>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</si>
  <si>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</si>
  <si>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</si>
  <si>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</si>
  <si>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</si>
  <si>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</si>
  <si>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</si>
  <si>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</si>
  <si>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</si>
  <si>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</si>
  <si>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</si>
  <si>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</si>
  <si>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</si>
  <si>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</si>
  <si>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</si>
  <si>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</si>
  <si>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</si>
  <si>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</si>
  <si>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</si>
  <si>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</si>
  <si>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</si>
  <si>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</si>
  <si>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</si>
  <si>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</si>
  <si>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</si>
  <si>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</si>
  <si>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</si>
  <si>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</si>
  <si>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</si>
  <si>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</si>
  <si>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</si>
  <si>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</si>
  <si>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</si>
  <si>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</si>
  <si>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</si>
  <si>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</si>
  <si>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</si>
  <si>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</si>
  <si>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</si>
  <si>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</si>
  <si>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</si>
  <si>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</si>
  <si>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</si>
  <si>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</si>
  <si>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</si>
  <si>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</si>
  <si>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</si>
  <si>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</si>
  <si>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</si>
  <si>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</si>
  <si>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</si>
  <si>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</si>
  <si>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</si>
  <si>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</si>
  <si>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</si>
  <si>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</si>
  <si>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</si>
  <si>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</si>
  <si>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</si>
  <si>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</si>
  <si>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</si>
  <si>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</si>
  <si>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</si>
  <si>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</si>
  <si>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</si>
  <si>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</si>
  <si>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</si>
  <si>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</si>
  <si>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</si>
  <si>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</si>
  <si>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</si>
  <si>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</si>
  <si>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</si>
  <si>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</si>
  <si>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</si>
  <si>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</si>
  <si>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</si>
  <si>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</si>
  <si>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</si>
  <si>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</si>
  <si>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</si>
  <si>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</si>
  <si>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</si>
  <si>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</si>
  <si>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</si>
  <si>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</si>
  <si>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</si>
  <si>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</si>
  <si>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</si>
  <si>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</si>
  <si>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</si>
  <si>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</si>
  <si>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</si>
  <si>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</si>
  <si>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</si>
  <si>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</si>
  <si>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</si>
  <si>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</si>
  <si>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</si>
  <si>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</si>
  <si>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</si>
  <si>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</si>
  <si>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</si>
  <si>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</si>
  <si>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</si>
  <si>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</si>
  <si>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</si>
  <si>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</si>
  <si>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</si>
  <si>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</si>
  <si>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</si>
  <si>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</si>
  <si>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</si>
  <si>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</si>
  <si>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</si>
  <si>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</si>
  <si>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</si>
  <si>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</si>
  <si>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</si>
  <si>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</si>
  <si>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</si>
  <si>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</si>
  <si>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</si>
  <si>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</si>
  <si>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</si>
  <si>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</si>
  <si>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</si>
  <si>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</si>
  <si>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</si>
  <si>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</si>
  <si>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</si>
  <si>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</si>
  <si>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</si>
  <si>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</si>
  <si>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</si>
  <si>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</si>
  <si>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</si>
  <si>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</si>
  <si>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</si>
  <si>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</si>
  <si>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</si>
  <si>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</si>
  <si>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</si>
  <si>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</si>
  <si>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</si>
  <si>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</si>
  <si>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</si>
  <si>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</si>
  <si>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</si>
  <si>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</si>
  <si>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</si>
  <si>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</si>
  <si>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</si>
  <si>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</si>
  <si>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</si>
  <si>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</si>
  <si>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</si>
  <si>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</si>
  <si>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</si>
  <si>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</si>
  <si>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</si>
  <si>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</si>
  <si>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</si>
  <si>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</si>
  <si>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</si>
  <si>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</si>
  <si>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</si>
  <si>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</si>
  <si>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</si>
  <si>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</si>
  <si>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</si>
  <si>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</si>
  <si>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</si>
  <si>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</si>
  <si>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</si>
  <si>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</si>
  <si>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</si>
  <si>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</si>
  <si>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</si>
  <si>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</si>
  <si>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</si>
  <si>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</si>
  <si>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</si>
  <si>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</si>
  <si>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</si>
  <si>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</si>
  <si>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</si>
  <si>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</si>
  <si>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</si>
  <si>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</si>
  <si>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</si>
  <si>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</si>
  <si>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</si>
  <si>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</si>
  <si>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</si>
  <si>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</si>
  <si>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</si>
  <si>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</si>
  <si>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</si>
  <si>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</si>
  <si>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</si>
  <si>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</si>
  <si>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</si>
  <si>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</si>
  <si>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</si>
  <si>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</si>
  <si>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</si>
  <si>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</si>
  <si>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</si>
  <si>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</si>
  <si>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</si>
  <si>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</si>
  <si>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</si>
  <si>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</si>
  <si>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</si>
  <si>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</si>
  <si>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</si>
  <si>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</si>
  <si>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</si>
  <si>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</si>
  <si>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</si>
  <si>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</si>
  <si>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</si>
  <si>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</si>
  <si>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</si>
  <si>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</si>
  <si>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</si>
  <si>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</si>
  <si>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</si>
  <si>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</si>
  <si>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</si>
  <si>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</si>
  <si>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</si>
  <si>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</si>
  <si>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</si>
  <si>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</si>
  <si>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</si>
  <si>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</si>
  <si>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</si>
  <si>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</si>
  <si>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</si>
  <si>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</si>
  <si>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</si>
  <si>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</si>
  <si>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</si>
  <si>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</si>
  <si>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</si>
  <si>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</si>
  <si>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</si>
  <si>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</si>
  <si>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</si>
  <si>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</si>
  <si>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</si>
  <si>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</si>
  <si>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</si>
  <si>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</si>
  <si>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</si>
  <si>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</si>
  <si>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</si>
  <si>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</si>
  <si>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</si>
  <si>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</si>
  <si>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</si>
  <si>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</si>
  <si>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</si>
  <si>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</si>
  <si>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</si>
  <si>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</si>
  <si>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</si>
  <si>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</si>
  <si>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</si>
  <si>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</si>
  <si>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</si>
  <si>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</si>
  <si>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</si>
  <si>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</si>
  <si>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</si>
  <si>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</si>
  <si>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</si>
  <si>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</si>
  <si>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</si>
  <si>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</si>
  <si>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</si>
  <si>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</si>
  <si>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</si>
  <si>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</si>
  <si>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</si>
  <si>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</si>
  <si>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</si>
  <si>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</si>
  <si>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</si>
  <si>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</si>
  <si>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</si>
  <si>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</si>
  <si>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</si>
  <si>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</si>
  <si>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</si>
  <si>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</si>
  <si>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</si>
  <si>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</si>
  <si>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</si>
  <si>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</si>
  <si>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</si>
  <si>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</si>
  <si>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</si>
  <si>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</si>
  <si>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</si>
  <si>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</si>
  <si>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</si>
  <si>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</si>
  <si>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</si>
  <si>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</si>
  <si>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</si>
  <si>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</si>
  <si>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</si>
  <si>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</si>
  <si>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</si>
  <si>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</si>
  <si>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</si>
  <si>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</si>
  <si>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</si>
  <si>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</si>
  <si>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</si>
  <si>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</si>
  <si>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</si>
  <si>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</si>
  <si>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</si>
  <si>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</si>
  <si>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</si>
  <si>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</si>
  <si>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</si>
  <si>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</si>
  <si>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</si>
  <si>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</si>
  <si>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</si>
  <si>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</si>
  <si>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</si>
  <si>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</si>
  <si>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</si>
  <si>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</si>
  <si>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</si>
  <si>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</si>
  <si>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</si>
  <si>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</si>
  <si>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</si>
  <si>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</si>
  <si>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</si>
  <si>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</si>
  <si>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</si>
  <si>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</si>
  <si>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</si>
  <si>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</si>
  <si>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</si>
  <si>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</si>
  <si>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</si>
  <si>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</si>
  <si>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</si>
  <si>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</si>
  <si>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</si>
  <si>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</si>
  <si>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</si>
  <si>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</si>
  <si>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</si>
  <si>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</si>
  <si>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</si>
  <si>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</si>
  <si>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</si>
  <si>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</si>
  <si>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</si>
  <si>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</si>
  <si>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</si>
  <si>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</si>
  <si>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</si>
  <si>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</si>
  <si>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</si>
  <si>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</si>
  <si>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</si>
  <si>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</si>
  <si>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</si>
  <si>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</si>
  <si>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</si>
  <si>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</si>
  <si>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</si>
  <si>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</si>
  <si>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</si>
  <si>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</si>
  <si>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</si>
  <si>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</si>
  <si>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</si>
  <si>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</si>
  <si>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</si>
  <si>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</si>
  <si>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</si>
  <si>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</si>
  <si>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</si>
  <si>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</si>
  <si>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</si>
  <si>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</si>
  <si>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</si>
  <si>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</si>
  <si>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</si>
  <si>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</si>
  <si>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</si>
  <si>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</si>
  <si>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</si>
  <si>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</si>
  <si>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</si>
  <si>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</si>
  <si>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</si>
  <si>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</si>
  <si>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</si>
  <si>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</si>
  <si>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</si>
  <si>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</si>
  <si>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</si>
  <si>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</si>
  <si>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</si>
  <si>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</si>
  <si>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</si>
  <si>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</si>
  <si>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</si>
  <si>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</si>
  <si>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</si>
  <si>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</si>
  <si>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</si>
  <si>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</si>
  <si>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</si>
  <si>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</si>
  <si>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</si>
  <si>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</si>
  <si>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</si>
  <si>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</si>
  <si>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</si>
  <si>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</si>
  <si>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</si>
  <si>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</si>
  <si>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</si>
  <si>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</si>
  <si>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</si>
  <si>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</si>
  <si>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</si>
  <si>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</si>
  <si>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</si>
  <si>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</si>
  <si>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</si>
  <si>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</si>
  <si>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</si>
  <si>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</si>
  <si>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</si>
  <si>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</si>
  <si>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</si>
  <si>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</si>
  <si>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</si>
  <si>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</si>
  <si>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</si>
  <si>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</si>
  <si>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</si>
  <si>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</si>
  <si>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</si>
  <si>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</si>
  <si>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</si>
  <si>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</si>
  <si>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</si>
  <si>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</si>
  <si>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</si>
  <si>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</si>
  <si>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</si>
  <si>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</si>
  <si>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</si>
  <si>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</si>
  <si>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</si>
  <si>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</si>
  <si>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</si>
  <si>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</si>
  <si>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</si>
  <si>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</si>
  <si>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</si>
  <si>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</si>
  <si>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</si>
  <si>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</si>
  <si>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</si>
  <si>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</si>
  <si>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</si>
  <si>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</si>
  <si>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</si>
  <si>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</si>
  <si>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</si>
  <si>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</si>
  <si>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</si>
  <si>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</si>
  <si>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</si>
  <si>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</si>
  <si>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</si>
  <si>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</si>
  <si>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</si>
  <si>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</si>
  <si>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</si>
  <si>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</si>
  <si>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</si>
  <si>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</si>
  <si>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</si>
  <si>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</si>
  <si>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</si>
  <si>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</si>
  <si>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</si>
  <si>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</si>
  <si>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</si>
  <si>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</si>
  <si>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</si>
  <si>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</si>
  <si>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</si>
  <si>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</si>
  <si>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</si>
  <si>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</si>
  <si>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</si>
  <si>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</si>
  <si>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</si>
  <si>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</si>
  <si>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</si>
  <si>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</si>
  <si>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</si>
  <si>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</si>
  <si>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</si>
  <si>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</si>
  <si>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</si>
  <si>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</si>
  <si>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</si>
  <si>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</si>
  <si>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</si>
  <si>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</si>
  <si>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</si>
  <si>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</si>
  <si>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</si>
  <si>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</si>
  <si>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</si>
  <si>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</si>
  <si>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</si>
  <si>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</si>
  <si>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</si>
  <si>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</si>
  <si>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</si>
  <si>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</si>
  <si>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</si>
  <si>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</si>
  <si>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</si>
  <si>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</si>
  <si>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</si>
  <si>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</si>
  <si>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</si>
  <si>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</si>
  <si>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</si>
  <si>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</si>
  <si>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</si>
  <si>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</si>
  <si>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</si>
  <si>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</si>
  <si>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</si>
  <si>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</si>
  <si>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</si>
  <si>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</si>
  <si>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</si>
  <si>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</si>
  <si>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</si>
  <si>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</si>
  <si>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</si>
  <si>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</si>
  <si>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</si>
  <si>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</si>
  <si>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</si>
  <si>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</si>
  <si>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</si>
  <si>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</si>
  <si>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</si>
  <si>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</si>
  <si>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</si>
  <si>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</si>
  <si>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</si>
  <si>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</si>
  <si>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</si>
  <si>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</si>
  <si>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</si>
  <si>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</si>
  <si>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</si>
  <si>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</si>
  <si>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</si>
  <si>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</si>
  <si>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</si>
  <si>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</si>
  <si>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</si>
  <si>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</si>
  <si>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</si>
  <si>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</si>
  <si>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</si>
  <si>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</si>
  <si>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</si>
  <si>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</si>
  <si>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</si>
  <si>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</si>
  <si>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</si>
  <si>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</si>
  <si>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</si>
  <si>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</si>
  <si>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</si>
  <si>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</si>
  <si>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</si>
  <si>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</si>
  <si>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</si>
  <si>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</si>
  <si>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</si>
  <si>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</si>
  <si>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</si>
  <si>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</si>
  <si>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</si>
  <si>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</si>
  <si>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</si>
  <si>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</si>
  <si>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</si>
  <si>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</si>
  <si>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</si>
  <si>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</si>
  <si>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</si>
  <si>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</si>
  <si>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</si>
  <si>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</si>
  <si>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</si>
  <si>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</si>
  <si>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</si>
  <si>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</si>
  <si>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</si>
  <si>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</si>
  <si>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</si>
  <si>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</si>
  <si>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</si>
  <si>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</si>
  <si>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</si>
  <si>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</si>
  <si>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</si>
  <si>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</si>
  <si>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</si>
  <si>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</si>
  <si>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</si>
  <si>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</si>
  <si>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</si>
  <si>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</si>
  <si>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</si>
  <si>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</si>
  <si>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</si>
  <si>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</si>
  <si>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</si>
  <si>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</si>
  <si>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</si>
  <si>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</si>
  <si>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</si>
  <si>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</si>
  <si>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</si>
  <si>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</si>
  <si>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</si>
  <si>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</si>
  <si>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</si>
  <si>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</si>
  <si>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</si>
  <si>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</si>
  <si>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</si>
  <si>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</si>
  <si>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</si>
  <si>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</si>
  <si>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</si>
  <si>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</si>
  <si>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</si>
  <si>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</si>
  <si>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</si>
  <si>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</si>
  <si>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</si>
  <si>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</si>
  <si>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</si>
  <si>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</si>
  <si>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</si>
  <si>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</si>
  <si>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</si>
  <si>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</si>
  <si>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</si>
  <si>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</si>
  <si>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</si>
  <si>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</si>
  <si>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</si>
  <si>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</si>
  <si>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</si>
  <si>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</si>
  <si>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</si>
  <si>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</si>
  <si>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</si>
  <si>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</si>
  <si>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</si>
  <si>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</si>
  <si>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</si>
  <si>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</si>
  <si>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</si>
  <si>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</si>
  <si>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</si>
  <si>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</si>
  <si>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</si>
  <si>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</si>
  <si>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</si>
  <si>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</si>
  <si>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</si>
  <si>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</si>
  <si>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</si>
  <si>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</si>
  <si>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</si>
  <si>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</si>
  <si>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</si>
  <si>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</si>
  <si>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</si>
  <si>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</si>
  <si>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</si>
  <si>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</si>
  <si>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</si>
  <si>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</si>
  <si>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</si>
  <si>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</si>
  <si>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</si>
  <si>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</si>
  <si>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</si>
  <si>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</si>
  <si>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</si>
  <si>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</si>
  <si>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</si>
  <si>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</si>
  <si>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</si>
  <si>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</si>
  <si>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</si>
  <si>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</si>
  <si>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</si>
  <si>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</si>
  <si>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</si>
  <si>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</si>
  <si>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</si>
  <si>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</si>
  <si>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</si>
  <si>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</si>
  <si>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</si>
  <si>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</si>
  <si>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</si>
  <si>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</si>
  <si>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</si>
  <si>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</si>
  <si>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</si>
  <si>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</si>
  <si>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</si>
  <si>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</si>
  <si>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</si>
  <si>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</si>
  <si>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</si>
  <si>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</si>
  <si>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</si>
  <si>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</si>
  <si>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</si>
  <si>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</si>
  <si>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</si>
  <si>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</si>
  <si>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</si>
  <si>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</si>
  <si>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</si>
  <si>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</si>
  <si>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</si>
  <si>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</si>
  <si>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</si>
  <si>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</si>
  <si>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</si>
  <si>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</si>
  <si>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</si>
  <si>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</si>
  <si>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</si>
  <si>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</si>
  <si>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</si>
  <si>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</si>
  <si>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</si>
  <si>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</si>
  <si>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</si>
  <si>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</si>
  <si>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</si>
  <si>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</si>
  <si>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</si>
  <si>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</si>
  <si>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</si>
  <si>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</si>
  <si>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</si>
  <si>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</si>
  <si>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</si>
  <si>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</si>
  <si>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</si>
  <si>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</si>
  <si>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</si>
  <si>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</si>
  <si>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</si>
  <si>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</si>
  <si>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</si>
  <si>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</si>
  <si>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</si>
  <si>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</si>
  <si>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</si>
  <si>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</si>
  <si>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</si>
  <si>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</si>
  <si>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</si>
  <si>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</si>
  <si>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</si>
  <si>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</si>
  <si>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</si>
  <si>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</si>
  <si>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</si>
  <si>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</si>
  <si>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</si>
  <si>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</si>
  <si>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</si>
  <si>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</si>
  <si>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</si>
  <si>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</si>
  <si>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</si>
  <si>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</si>
  <si>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</si>
  <si>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</si>
  <si>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</si>
  <si>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</si>
  <si>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</si>
  <si>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</si>
  <si>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</si>
  <si>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</si>
  <si>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</si>
  <si>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</si>
  <si>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</si>
  <si>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</si>
  <si>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</si>
  <si>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</si>
  <si>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</si>
  <si>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</si>
  <si>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</si>
  <si>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</si>
  <si>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</si>
  <si>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</si>
  <si>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</si>
  <si>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</si>
  <si>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</si>
  <si>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</si>
  <si>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</si>
  <si>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</si>
  <si>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</si>
  <si>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</si>
  <si>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</si>
  <si>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</si>
  <si>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</si>
  <si>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</si>
  <si>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</si>
  <si>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</si>
  <si>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</si>
  <si>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</si>
  <si>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</si>
  <si>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</si>
  <si>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</si>
  <si>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</si>
  <si>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</si>
  <si>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</si>
  <si>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</si>
  <si>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</si>
  <si>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</si>
  <si>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</si>
  <si>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</si>
  <si>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</si>
  <si>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</si>
  <si>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</si>
  <si>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</si>
  <si>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</si>
  <si>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</si>
  <si>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</si>
  <si>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</si>
  <si>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</si>
  <si>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</si>
  <si>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</si>
  <si>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</si>
  <si>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</si>
  <si>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</si>
  <si>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</si>
  <si>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</si>
  <si>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</si>
  <si>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</si>
  <si>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</si>
  <si>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</si>
  <si>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</si>
  <si>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</si>
  <si>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</si>
  <si>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</si>
  <si>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</si>
  <si>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</si>
  <si>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</si>
  <si>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</si>
  <si>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</si>
  <si>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</si>
  <si>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</si>
  <si>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</si>
  <si>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</si>
  <si>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</si>
  <si>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</si>
  <si>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</si>
  <si>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</si>
  <si>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</si>
  <si>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</si>
  <si>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</si>
  <si>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</si>
  <si>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</si>
  <si>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</si>
  <si>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</si>
  <si>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</si>
  <si>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</si>
  <si>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</si>
  <si>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</si>
  <si>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</si>
  <si>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</si>
  <si>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</si>
  <si>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</si>
  <si>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</si>
  <si>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</si>
  <si>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</si>
  <si>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</si>
  <si>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</si>
  <si>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</si>
  <si>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</si>
  <si>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</si>
  <si>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</si>
  <si>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</si>
  <si>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</si>
  <si>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</si>
  <si>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</si>
  <si>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</si>
  <si>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</si>
  <si>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</si>
  <si>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</si>
  <si>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</si>
  <si>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</si>
  <si>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</si>
  <si>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</si>
  <si>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</si>
  <si>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</si>
  <si>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</si>
  <si>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</si>
  <si>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</si>
  <si>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</si>
  <si>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</si>
  <si>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</si>
  <si>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</si>
  <si>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</si>
  <si>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</si>
  <si>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</si>
  <si>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</si>
  <si>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</si>
  <si>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</si>
  <si>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</si>
  <si>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</si>
  <si>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</si>
  <si>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</si>
  <si>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</si>
  <si>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</si>
  <si>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</si>
  <si>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</si>
  <si>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</si>
  <si>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</si>
  <si>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</si>
  <si>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</si>
  <si>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</si>
  <si>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</si>
  <si>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</si>
  <si>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</si>
  <si>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</si>
  <si>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</si>
  <si>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</si>
  <si>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</si>
  <si>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</si>
  <si>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</si>
  <si>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</si>
  <si>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</si>
  <si>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</si>
  <si>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</si>
  <si>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</si>
  <si>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</si>
  <si>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</si>
  <si>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</si>
  <si>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</si>
  <si>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</si>
  <si>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</si>
  <si>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</si>
  <si>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</si>
  <si>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</si>
  <si>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</si>
  <si>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</si>
  <si>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</si>
  <si>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</si>
  <si>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</si>
  <si>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</si>
  <si>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</si>
  <si>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</si>
  <si>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</si>
  <si>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</si>
  <si>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</si>
  <si>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</si>
  <si>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</si>
  <si>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</si>
  <si>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</si>
  <si>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</si>
  <si>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</si>
  <si>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</si>
  <si>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</si>
  <si>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</si>
  <si>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</si>
  <si>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</si>
  <si>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</si>
  <si>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</si>
  <si>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</si>
  <si>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</si>
  <si>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</si>
  <si>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</si>
  <si>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</si>
  <si>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</si>
  <si>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</si>
  <si>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</si>
  <si>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</si>
  <si>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</si>
  <si>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</si>
  <si>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</si>
  <si>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</si>
  <si>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</si>
  <si>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</si>
  <si>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</si>
  <si>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</si>
  <si>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</si>
  <si>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</si>
  <si>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</si>
  <si>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</si>
  <si>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</si>
  <si>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</si>
  <si>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</si>
  <si>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</si>
  <si>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</si>
  <si>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</si>
  <si>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</si>
  <si>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</si>
  <si>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</si>
  <si>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</si>
  <si>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</si>
  <si>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</si>
  <si>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</si>
  <si>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</si>
  <si>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</si>
  <si>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</si>
  <si>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</si>
  <si>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</si>
  <si>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</si>
  <si>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</si>
  <si>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</si>
  <si>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</si>
  <si>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</si>
  <si>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</si>
  <si>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</si>
  <si>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</si>
  <si>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</si>
  <si>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</si>
  <si>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</si>
  <si>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</si>
  <si>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</si>
  <si>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</si>
  <si>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</si>
  <si>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</si>
  <si>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</si>
  <si>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</si>
  <si>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</si>
  <si>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</si>
  <si>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</si>
  <si>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</si>
  <si>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</si>
  <si>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</si>
  <si>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</si>
  <si>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</si>
  <si>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</si>
  <si>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</si>
  <si>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</si>
  <si>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</si>
  <si>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</si>
  <si>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</si>
  <si>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</si>
  <si>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</si>
  <si>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</si>
  <si>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</si>
  <si>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</si>
  <si>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</si>
  <si>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</si>
  <si>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</si>
  <si>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</si>
  <si>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</si>
  <si>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</si>
  <si>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</si>
  <si>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</si>
  <si>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</si>
  <si>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</si>
  <si>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</si>
  <si>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</si>
  <si>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</si>
  <si>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</si>
  <si>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</si>
  <si>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</si>
  <si>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</si>
  <si>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</si>
  <si>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</si>
  <si>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</si>
  <si>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</si>
  <si>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</si>
  <si>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</si>
  <si>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</si>
  <si>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</si>
  <si>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</si>
  <si>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</si>
  <si>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</si>
  <si>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</si>
  <si>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</si>
  <si>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</si>
  <si>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</si>
  <si>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</si>
  <si>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</si>
  <si>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</si>
  <si>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</si>
  <si>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</si>
  <si>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</si>
  <si>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</si>
  <si>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</si>
  <si>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</si>
  <si>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</si>
  <si>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</si>
  <si>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</si>
  <si>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</si>
  <si>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</si>
  <si>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</si>
  <si>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</si>
  <si>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</si>
  <si>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</si>
  <si>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</si>
  <si>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</si>
  <si>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</si>
  <si>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</si>
  <si>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</si>
  <si>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</si>
  <si>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</si>
  <si>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</si>
  <si>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</si>
  <si>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</si>
  <si>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</si>
  <si>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</si>
  <si>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</si>
  <si>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</si>
  <si>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</si>
  <si>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</si>
  <si>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</si>
  <si>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</si>
  <si>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</si>
  <si>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</si>
  <si>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</si>
  <si>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</si>
  <si>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</si>
  <si>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</si>
  <si>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</si>
  <si>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</si>
  <si>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</si>
  <si>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</si>
  <si>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</si>
  <si>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</si>
  <si>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</si>
  <si>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</si>
  <si>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</si>
  <si>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</si>
  <si>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</si>
  <si>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</si>
  <si>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</si>
  <si>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</si>
  <si>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</si>
  <si>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</si>
  <si>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</si>
  <si>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</si>
  <si>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</si>
  <si>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</si>
  <si>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</si>
  <si>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</si>
  <si>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</si>
  <si>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</si>
  <si>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</si>
  <si>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</si>
  <si>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</si>
  <si>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</si>
  <si>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</si>
  <si>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</si>
  <si>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</si>
  <si>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</si>
  <si>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</si>
  <si>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</si>
  <si>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</si>
  <si>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</si>
  <si>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</si>
  <si>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</si>
  <si>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</si>
  <si>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</si>
  <si>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</si>
  <si>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</si>
  <si>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</si>
  <si>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</si>
  <si>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</si>
  <si>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</si>
  <si>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</si>
  <si>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</si>
  <si>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</si>
  <si>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</si>
  <si>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</si>
  <si>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</si>
  <si>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</si>
  <si>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</si>
  <si>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</si>
  <si>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</si>
  <si>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</si>
  <si>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</si>
  <si>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</si>
  <si>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</si>
  <si>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</si>
  <si>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</si>
  <si>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</si>
  <si>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</si>
  <si>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</si>
  <si>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</si>
  <si>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</si>
  <si>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</si>
  <si>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</si>
  <si>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</si>
  <si>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</si>
  <si>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</si>
  <si>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</si>
  <si>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</si>
  <si>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</si>
  <si>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</si>
  <si>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</si>
  <si>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</si>
  <si>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</si>
  <si>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</si>
  <si>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</si>
  <si>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</si>
  <si>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</si>
  <si>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</si>
  <si>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</si>
  <si>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</si>
  <si>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</si>
  <si>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</si>
  <si>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</si>
  <si>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</si>
  <si>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</si>
  <si>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</si>
  <si>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</si>
  <si>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</si>
  <si>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</si>
  <si>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</si>
  <si>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</si>
  <si>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</si>
  <si>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</si>
  <si>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</si>
  <si>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</si>
  <si>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</si>
  <si>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</si>
  <si>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</si>
  <si>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</si>
  <si>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</si>
  <si>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</si>
  <si>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</si>
  <si>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</si>
  <si>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</si>
  <si>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</si>
  <si>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</si>
  <si>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</si>
  <si>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</si>
  <si>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</si>
  <si>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</si>
  <si>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</si>
  <si>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</si>
  <si>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</si>
  <si>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</si>
  <si>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</si>
  <si>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</si>
  <si>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</si>
  <si>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</si>
  <si>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</si>
  <si>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</si>
  <si>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</si>
  <si>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</si>
  <si>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</si>
  <si>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</si>
  <si>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</si>
  <si>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</si>
  <si>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</si>
  <si>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</si>
  <si>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</si>
  <si>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</si>
  <si>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</si>
  <si>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</si>
  <si>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</si>
  <si>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</si>
  <si>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</si>
  <si>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</si>
  <si>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</si>
  <si>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</si>
  <si>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</si>
  <si>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</si>
  <si>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</si>
  <si>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</si>
  <si>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</si>
  <si>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</si>
  <si>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</si>
  <si>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</si>
  <si>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</si>
  <si>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</si>
  <si>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</si>
  <si>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</si>
  <si>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</si>
  <si>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</si>
  <si>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</si>
  <si>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</si>
  <si>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</si>
  <si>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</si>
  <si>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</si>
  <si>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</si>
  <si>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</si>
  <si>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</si>
  <si>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</si>
  <si>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</si>
  <si>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</si>
  <si>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</si>
  <si>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</si>
  <si>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</si>
  <si>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</si>
  <si>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</si>
  <si>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</si>
  <si>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</si>
  <si>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</si>
  <si>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</si>
  <si>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</si>
  <si>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</si>
  <si>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</si>
  <si>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</si>
  <si>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</si>
  <si>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</si>
  <si>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</si>
  <si>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</si>
  <si>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</si>
  <si>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</si>
  <si>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</si>
  <si>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</si>
  <si>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</si>
  <si>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</si>
  <si>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</si>
  <si>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</si>
  <si>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</si>
  <si>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</si>
  <si>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</si>
  <si>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</si>
  <si>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</si>
  <si>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</si>
  <si>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</si>
  <si>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</si>
  <si>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</si>
  <si>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</si>
  <si>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</si>
  <si>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</si>
  <si>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</si>
  <si>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</si>
  <si>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</si>
  <si>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</si>
  <si>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</si>
  <si>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</si>
  <si>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</si>
  <si>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</si>
  <si>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</si>
  <si>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</si>
  <si>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</si>
  <si>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</si>
  <si>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</si>
  <si>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</si>
  <si>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</si>
  <si>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</si>
  <si>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</si>
  <si>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</si>
  <si>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</si>
  <si>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</si>
  <si>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</si>
  <si>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</si>
  <si>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</si>
  <si>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</si>
  <si>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</si>
  <si>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</si>
  <si>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</si>
  <si>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</si>
  <si>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</si>
  <si>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</si>
  <si>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</si>
  <si>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</si>
  <si>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</si>
  <si>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</si>
  <si>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</si>
  <si>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</si>
  <si>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</si>
  <si>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</si>
  <si>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</si>
  <si>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</si>
  <si>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</si>
  <si>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</si>
  <si>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</si>
  <si>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</si>
  <si>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</si>
  <si>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</si>
  <si>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</si>
  <si>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</si>
  <si>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</si>
  <si>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</si>
  <si>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</si>
  <si>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</si>
  <si>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</si>
  <si>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</si>
  <si>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</si>
  <si>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</si>
  <si>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</si>
  <si>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</si>
  <si>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</si>
  <si>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</si>
  <si>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</si>
  <si>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</si>
  <si>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</si>
  <si>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</si>
  <si>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</si>
  <si>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</si>
  <si>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</si>
  <si>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</si>
  <si>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</si>
  <si>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</si>
  <si>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</si>
  <si>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</si>
  <si>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</si>
  <si>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</si>
  <si>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</si>
  <si>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</si>
  <si>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</si>
  <si>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</si>
  <si>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</si>
  <si>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</si>
  <si>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</si>
  <si>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</si>
  <si>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</si>
  <si>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</si>
  <si>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</si>
  <si>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</si>
  <si>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</si>
  <si>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</si>
  <si>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</si>
  <si>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</si>
  <si>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</si>
  <si>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</si>
  <si>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</si>
  <si>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</si>
  <si>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</si>
  <si>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</si>
  <si>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</si>
  <si>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</si>
  <si>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</si>
  <si>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</si>
  <si>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</si>
  <si>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</si>
  <si>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</si>
  <si>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</si>
  <si>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</si>
  <si>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</si>
  <si>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</si>
  <si>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</si>
  <si>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</si>
  <si>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</si>
  <si>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</si>
  <si>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</si>
  <si>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</si>
  <si>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</si>
  <si>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</si>
  <si>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</si>
  <si>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</si>
  <si>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</si>
  <si>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</si>
  <si>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</si>
  <si>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</si>
  <si>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</si>
  <si>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</si>
  <si>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</si>
  <si>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</si>
  <si>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</si>
  <si>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</si>
  <si>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</si>
  <si>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</si>
  <si>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</si>
  <si>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</si>
  <si>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</si>
  <si>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</si>
  <si>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</si>
  <si>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</si>
  <si>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</si>
  <si>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</si>
  <si>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</si>
  <si>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</si>
  <si>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</si>
  <si>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</si>
  <si>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</si>
  <si>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</si>
  <si>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</si>
  <si>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</si>
  <si>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</si>
  <si>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</si>
  <si>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</si>
  <si>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</si>
  <si>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</si>
  <si>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</si>
  <si>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</si>
  <si>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</si>
  <si>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</si>
  <si>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</si>
  <si>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</si>
  <si>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</si>
  <si>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</si>
  <si>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</si>
  <si>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</si>
  <si>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</si>
  <si>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</si>
  <si>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</si>
  <si>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</si>
  <si>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</si>
  <si>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</si>
  <si>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</si>
  <si>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</si>
  <si>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</si>
  <si>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</si>
  <si>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</si>
  <si>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</si>
  <si>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</si>
  <si>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</si>
  <si>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</si>
  <si>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</si>
  <si>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</si>
  <si>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</si>
  <si>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</si>
  <si>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</si>
  <si>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</si>
  <si>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</si>
  <si>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</si>
  <si>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</si>
  <si>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</si>
  <si>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</si>
  <si>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</si>
  <si>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</si>
  <si>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</si>
  <si>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</si>
  <si>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</si>
  <si>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</si>
  <si>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</si>
  <si>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</si>
  <si>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</si>
  <si>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</si>
  <si>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</si>
  <si>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</si>
  <si>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</si>
  <si>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</si>
  <si>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</si>
  <si>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</si>
  <si>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</si>
  <si>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</si>
  <si>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</si>
  <si>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</si>
  <si>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</si>
  <si>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</si>
  <si>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</si>
  <si>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</si>
  <si>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</si>
  <si>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</si>
  <si>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</si>
  <si>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</si>
  <si>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</si>
  <si>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</si>
  <si>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</si>
  <si>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</si>
  <si>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</si>
  <si>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</si>
  <si>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</si>
  <si>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</si>
  <si>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</si>
  <si>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</si>
  <si>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</si>
  <si>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</si>
  <si>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</si>
  <si>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</si>
  <si>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</si>
  <si>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</si>
  <si>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</si>
  <si>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</si>
  <si>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</si>
  <si>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</si>
  <si>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</si>
  <si>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</si>
  <si>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</si>
  <si>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</si>
  <si>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</si>
  <si>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</si>
  <si>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</si>
  <si>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</si>
  <si>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</si>
  <si>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</si>
  <si>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</si>
  <si>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</si>
  <si>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</si>
  <si>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</si>
  <si>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</si>
  <si>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</si>
  <si>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</si>
  <si>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</si>
  <si>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</si>
  <si>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</si>
  <si>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</si>
  <si>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</si>
  <si>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</si>
  <si>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</si>
  <si>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</si>
  <si>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</si>
  <si>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</si>
  <si>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</si>
  <si>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</si>
  <si>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</si>
  <si>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</si>
  <si>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</si>
  <si>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</si>
  <si>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</si>
  <si>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</si>
  <si>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</si>
  <si>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</si>
  <si>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</si>
  <si>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</si>
  <si>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</si>
  <si>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</si>
  <si>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</si>
  <si>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</si>
  <si>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</si>
  <si>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</si>
  <si>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</si>
  <si>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</si>
  <si>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</si>
  <si>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</si>
  <si>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</si>
  <si>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</si>
  <si>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</si>
  <si>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</si>
  <si>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</si>
  <si>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</si>
  <si>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</si>
  <si>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</si>
  <si>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</si>
  <si>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</si>
  <si>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</si>
  <si>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</si>
  <si>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</si>
  <si>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</si>
  <si>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</si>
  <si>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</si>
  <si>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</si>
  <si>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</si>
  <si>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</si>
  <si>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</si>
  <si>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</si>
  <si>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</si>
  <si>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</si>
  <si>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</si>
  <si>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</si>
  <si>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</si>
  <si>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</si>
  <si>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</si>
  <si>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</si>
  <si>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</si>
  <si>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</si>
  <si>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</si>
  <si>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</si>
  <si>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</si>
  <si>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</si>
  <si>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</si>
  <si>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</si>
  <si>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</si>
  <si>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</si>
  <si>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</si>
  <si>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</si>
  <si>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</si>
  <si>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</si>
  <si>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</si>
  <si>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</si>
  <si>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</si>
  <si>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</si>
  <si>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</si>
  <si>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</si>
  <si>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</si>
  <si>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</si>
  <si>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</si>
  <si>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</si>
  <si>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</si>
  <si>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</si>
  <si>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</si>
  <si>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</si>
  <si>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</si>
  <si>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</si>
  <si>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</si>
  <si>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</si>
  <si>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</si>
  <si>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</si>
  <si>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</si>
  <si>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</si>
  <si>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</si>
  <si>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</si>
  <si>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</si>
  <si>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</si>
  <si>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</si>
  <si>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</si>
  <si>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</si>
  <si>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</si>
  <si>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</si>
  <si>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</si>
  <si>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</si>
  <si>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</si>
  <si>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</si>
  <si>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</si>
  <si>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</si>
  <si>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</si>
  <si>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</si>
  <si>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</si>
  <si>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</si>
  <si>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</si>
  <si>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</si>
  <si>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</si>
  <si>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</si>
  <si>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</si>
  <si>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</si>
  <si>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</si>
  <si>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</si>
  <si>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</si>
  <si>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</si>
  <si>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</si>
  <si>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</si>
  <si>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</si>
  <si>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</si>
  <si>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</si>
  <si>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</si>
  <si>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</si>
  <si>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</si>
  <si>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</si>
  <si>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</si>
  <si>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</si>
  <si>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</si>
  <si>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</si>
  <si>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</si>
  <si>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</si>
  <si>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</si>
  <si>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</si>
  <si>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</si>
  <si>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</si>
  <si>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</si>
  <si>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</si>
  <si>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</si>
  <si>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</si>
  <si>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</si>
  <si>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</si>
  <si>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</si>
  <si>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</si>
  <si>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</si>
  <si>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</si>
  <si>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</si>
  <si>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</si>
  <si>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</si>
  <si>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</si>
  <si>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</si>
  <si>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</si>
  <si>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</si>
  <si>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</si>
  <si>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</si>
  <si>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</si>
  <si>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</si>
  <si>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</si>
  <si>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</si>
  <si>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</si>
  <si>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</si>
  <si>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</si>
  <si>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</si>
  <si>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</si>
  <si>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</si>
  <si>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</si>
  <si>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</si>
  <si>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</si>
  <si>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</si>
  <si>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</si>
  <si>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</si>
  <si>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</si>
  <si>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</si>
  <si>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</si>
  <si>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</si>
  <si>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</si>
  <si>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</si>
  <si>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</si>
  <si>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</si>
  <si>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</si>
  <si>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</si>
  <si>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</si>
  <si>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</si>
  <si>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</si>
  <si>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</si>
  <si>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</si>
  <si>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</si>
  <si>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</si>
  <si>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</si>
  <si>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</si>
  <si>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</si>
  <si>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</si>
  <si>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</si>
  <si>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</si>
  <si>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</si>
  <si>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</si>
  <si>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</si>
  <si>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</si>
  <si>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</si>
  <si>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</si>
  <si>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</si>
  <si>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</si>
  <si>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</si>
  <si>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</si>
  <si>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</si>
  <si>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</si>
  <si>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</si>
  <si>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</si>
  <si>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</si>
  <si>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</si>
  <si>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</si>
  <si>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</si>
  <si>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</si>
  <si>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</si>
  <si>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</si>
  <si>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</si>
  <si>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</si>
  <si>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</si>
  <si>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</si>
  <si>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</si>
  <si>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</si>
  <si>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</si>
  <si>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</si>
  <si>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</si>
  <si>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</si>
  <si>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</si>
  <si>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</si>
  <si>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</si>
  <si>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</si>
  <si>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</si>
  <si>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</si>
  <si>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</si>
  <si>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</si>
  <si>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</si>
  <si>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</si>
  <si>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</si>
  <si>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</si>
  <si>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</si>
  <si>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</si>
  <si>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</si>
  <si>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</si>
  <si>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</si>
  <si>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</si>
  <si>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</si>
  <si>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</si>
  <si>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</si>
  <si>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</si>
  <si>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</si>
  <si>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</si>
  <si>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</si>
  <si>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</si>
  <si>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</si>
  <si>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</si>
  <si>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</si>
  <si>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</si>
  <si>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</si>
  <si>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</si>
  <si>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</si>
  <si>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</si>
  <si>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</si>
  <si>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</si>
  <si>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</si>
  <si>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</si>
  <si>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</si>
  <si>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</si>
  <si>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</si>
  <si>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</si>
  <si>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</si>
  <si>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</si>
  <si>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</si>
  <si>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</si>
  <si>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</si>
  <si>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</si>
  <si>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</si>
  <si>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</si>
  <si>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</si>
  <si>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</si>
  <si>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</si>
  <si>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</si>
  <si>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</si>
  <si>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</si>
  <si>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</si>
  <si>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</si>
  <si>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</si>
  <si>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</si>
  <si>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</si>
  <si>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</si>
  <si>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</si>
  <si>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</si>
  <si>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</si>
  <si>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</si>
  <si>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</si>
  <si>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</si>
  <si>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</si>
  <si>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</si>
  <si>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</si>
  <si>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</si>
  <si>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</si>
  <si>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</si>
  <si>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</si>
  <si>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</si>
  <si>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</si>
  <si>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</si>
  <si>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</si>
  <si>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</si>
  <si>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</si>
  <si>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</si>
  <si>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</si>
  <si>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</si>
  <si>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</si>
  <si>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</si>
  <si>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</si>
  <si>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</si>
  <si>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</si>
  <si>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</si>
  <si>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</si>
  <si>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</si>
  <si>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</si>
  <si>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</si>
  <si>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</si>
  <si>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</si>
  <si>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</si>
  <si>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</si>
  <si>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</si>
  <si>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</si>
  <si>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</si>
  <si>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</si>
  <si>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</si>
  <si>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</si>
  <si>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</si>
  <si>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</si>
  <si>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</si>
  <si>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</si>
  <si>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</si>
  <si>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</si>
  <si>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</si>
  <si>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</si>
  <si>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</si>
  <si>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</si>
  <si>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</si>
  <si>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</si>
  <si>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</si>
  <si>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</si>
  <si>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</si>
  <si>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</si>
  <si>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</si>
  <si>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</si>
  <si>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</si>
  <si>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</si>
  <si>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</si>
  <si>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</si>
  <si>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</si>
  <si>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</si>
  <si>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</si>
  <si>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</si>
  <si>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</si>
  <si>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</si>
  <si>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</si>
  <si>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</si>
  <si>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</si>
  <si>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</si>
  <si>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</si>
  <si>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</si>
  <si>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</si>
  <si>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</si>
  <si>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</si>
  <si>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</si>
  <si>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</si>
  <si>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</si>
  <si>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</si>
  <si>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</si>
  <si>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</si>
  <si>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</si>
  <si>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</si>
  <si>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</si>
  <si>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</si>
  <si>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</si>
  <si>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</si>
  <si>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</si>
  <si>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</si>
  <si>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</si>
  <si>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</si>
  <si>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</si>
  <si>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</si>
  <si>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</si>
  <si>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</si>
  <si>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</si>
  <si>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</si>
  <si>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</si>
  <si>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</si>
  <si>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</si>
  <si>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</si>
  <si>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</si>
  <si>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</si>
  <si>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</si>
  <si>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</si>
  <si>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</si>
  <si>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</si>
  <si>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</si>
  <si>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</si>
  <si>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</si>
  <si>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</si>
  <si>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</si>
  <si>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</si>
  <si>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</si>
  <si>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</si>
  <si>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</si>
  <si>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</si>
  <si>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</si>
  <si>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</si>
  <si>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</si>
  <si>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</si>
  <si>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</si>
  <si>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</si>
  <si>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</si>
  <si>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</si>
  <si>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</si>
  <si>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</si>
  <si>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</si>
  <si>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</si>
  <si>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</si>
  <si>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</si>
  <si>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</si>
  <si>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</si>
  <si>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</si>
  <si>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</si>
  <si>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</si>
  <si>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</si>
  <si>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</si>
  <si>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</si>
  <si>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</si>
  <si>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</si>
  <si>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</si>
  <si>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</si>
  <si>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</si>
  <si>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</si>
  <si>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</si>
  <si>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</si>
  <si>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</si>
  <si>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</si>
  <si>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</si>
  <si>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</si>
  <si>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</si>
  <si>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</si>
  <si>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</si>
  <si>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</si>
  <si>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</si>
  <si>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</si>
  <si>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</si>
  <si>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</si>
  <si>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</si>
  <si>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</si>
  <si>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</si>
  <si>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</si>
  <si>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</si>
  <si>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</si>
  <si>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</si>
  <si>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</si>
  <si>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</si>
  <si>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</si>
  <si>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</si>
  <si>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</si>
  <si>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</si>
  <si>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</si>
  <si>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</si>
  <si>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</si>
  <si>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</si>
  <si>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</si>
  <si>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</si>
  <si>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</si>
  <si>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</si>
  <si>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</si>
  <si>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</si>
  <si>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</si>
  <si>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</si>
  <si>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</si>
  <si>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</si>
  <si>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</si>
  <si>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</si>
  <si>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</si>
  <si>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</si>
  <si>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</si>
  <si>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</si>
  <si>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</si>
  <si>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</si>
  <si>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</si>
  <si>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</si>
  <si>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</si>
  <si>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</si>
  <si>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</si>
  <si>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</si>
  <si>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</si>
  <si>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</si>
  <si>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</si>
  <si>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</si>
  <si>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</si>
  <si>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</si>
  <si>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</si>
  <si>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</si>
  <si>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</si>
  <si>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</si>
  <si>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</si>
  <si>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</si>
  <si>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</si>
  <si>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</si>
  <si>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</si>
  <si>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</si>
  <si>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</si>
  <si>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</si>
  <si>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</si>
  <si>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</si>
  <si>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</si>
  <si>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</si>
  <si>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</si>
  <si>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</si>
  <si>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</si>
  <si>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</si>
  <si>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</si>
  <si>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</si>
  <si>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</si>
  <si>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</si>
  <si>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</si>
  <si>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</si>
  <si>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</si>
  <si>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</si>
  <si>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</si>
  <si>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</si>
  <si>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</si>
  <si>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</si>
  <si>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</si>
  <si>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</si>
  <si>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</si>
  <si>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</si>
  <si>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</si>
  <si>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</si>
  <si>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</si>
  <si>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</si>
  <si>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</si>
  <si>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</si>
  <si>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</si>
  <si>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</si>
  <si>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</si>
  <si>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</si>
  <si>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</si>
  <si>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</si>
  <si>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</si>
  <si>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</si>
  <si>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</si>
  <si>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</si>
  <si>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</si>
  <si>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</si>
  <si>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</si>
  <si>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</si>
  <si>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</si>
  <si>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</si>
  <si>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</si>
  <si>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</si>
  <si>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</si>
  <si>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</si>
  <si>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</si>
  <si>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</si>
  <si>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</si>
  <si>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</si>
  <si>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</si>
  <si>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</si>
  <si>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</si>
  <si>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</si>
  <si>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</si>
  <si>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</si>
  <si>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</si>
  <si>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</si>
  <si>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</si>
  <si>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</si>
  <si>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</si>
  <si>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</si>
  <si>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</si>
  <si>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</si>
  <si>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</si>
  <si>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</si>
  <si>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</si>
  <si>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</si>
  <si>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</si>
  <si>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</si>
  <si>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</si>
  <si>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</si>
  <si>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</si>
  <si>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</si>
  <si>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</si>
  <si>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</si>
  <si>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</si>
  <si>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</si>
  <si>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</si>
  <si>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</si>
  <si>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</si>
  <si>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</si>
  <si>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</si>
  <si>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</si>
  <si>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</si>
  <si>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</si>
  <si>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</si>
  <si>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</si>
  <si>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</si>
  <si>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</si>
  <si>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</si>
  <si>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</si>
  <si>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</si>
  <si>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</si>
  <si>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</si>
  <si>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</si>
  <si>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</si>
  <si>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</si>
  <si>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</si>
  <si>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</si>
  <si>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</si>
  <si>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</si>
  <si>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</si>
  <si>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</si>
  <si>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</si>
  <si>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</si>
  <si>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</si>
  <si>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</si>
  <si>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</si>
  <si>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</si>
  <si>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</si>
  <si>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</si>
  <si>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</si>
  <si>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</si>
  <si>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</si>
  <si>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</si>
  <si>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</si>
  <si>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</si>
  <si>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</si>
  <si>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</si>
  <si>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</si>
  <si>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</si>
  <si>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</si>
  <si>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</si>
  <si>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</si>
  <si>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</si>
  <si>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</si>
  <si>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</si>
  <si>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</si>
  <si>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</si>
  <si>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</si>
  <si>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</si>
  <si>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</si>
  <si>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</si>
  <si>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</si>
  <si>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</si>
  <si>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</si>
  <si>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</si>
  <si>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</si>
  <si>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</si>
  <si>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</si>
  <si>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</si>
  <si>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</si>
  <si>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</si>
  <si>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</si>
  <si>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</si>
  <si>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</si>
  <si>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</si>
  <si>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</si>
  <si>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</si>
  <si>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</si>
  <si>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</si>
  <si>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</si>
  <si>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</si>
  <si>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</si>
  <si>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</si>
  <si>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</si>
  <si>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</si>
  <si>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</si>
  <si>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</si>
  <si>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</si>
  <si>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</si>
  <si>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</si>
  <si>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</si>
  <si>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</si>
  <si>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</si>
  <si>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</si>
  <si>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</si>
  <si>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</si>
  <si>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</si>
  <si>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</si>
  <si>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</si>
  <si>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</si>
  <si>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</si>
  <si>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</si>
  <si>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</si>
  <si>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</si>
  <si>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</si>
  <si>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</si>
  <si>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</si>
  <si>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</si>
  <si>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</si>
  <si>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</si>
  <si>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</si>
  <si>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</si>
  <si>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</si>
  <si>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</si>
  <si>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</si>
  <si>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</si>
  <si>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</si>
  <si>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</si>
  <si>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</si>
  <si>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</si>
  <si>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</si>
  <si>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</si>
  <si>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</si>
  <si>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</si>
  <si>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</si>
  <si>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</si>
  <si>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</si>
  <si>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</si>
  <si>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</si>
  <si>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</si>
  <si>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</si>
  <si>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</si>
  <si>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</si>
  <si>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</si>
  <si>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</si>
  <si>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</si>
  <si>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</si>
  <si>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</si>
  <si>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</si>
  <si>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</si>
  <si>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</si>
  <si>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</si>
  <si>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</si>
  <si>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</si>
  <si>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</si>
  <si>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</si>
  <si>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</si>
  <si>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</si>
  <si>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</si>
  <si>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</si>
  <si>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</si>
  <si>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</si>
  <si>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</si>
  <si>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</si>
  <si>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</si>
  <si>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</si>
  <si>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</si>
  <si>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</si>
  <si>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</si>
  <si>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</si>
  <si>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</si>
  <si>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</si>
  <si>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</si>
  <si>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</si>
  <si>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</si>
  <si>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</si>
  <si>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</si>
  <si>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</si>
  <si>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</si>
  <si>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</si>
  <si>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</si>
  <si>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</si>
  <si>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</si>
  <si>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</si>
  <si>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</si>
  <si>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</si>
  <si>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</si>
  <si>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</si>
  <si>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</si>
  <si>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</si>
  <si>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</si>
  <si>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</si>
  <si>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</si>
  <si>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</si>
  <si>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</si>
  <si>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</si>
  <si>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</si>
  <si>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</si>
  <si>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</si>
  <si>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</si>
  <si>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</si>
  <si>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</si>
  <si>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</si>
  <si>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</si>
  <si>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</si>
  <si>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</si>
  <si>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</si>
  <si>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</si>
  <si>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</si>
  <si>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</si>
  <si>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</si>
  <si>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</si>
  <si>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</si>
  <si>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</si>
  <si>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</si>
  <si>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</si>
  <si>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</si>
  <si>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</si>
  <si>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</si>
  <si>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</si>
  <si>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</si>
  <si>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</si>
  <si>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</si>
  <si>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</si>
  <si>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</si>
  <si>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</si>
  <si>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</si>
  <si>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</si>
  <si>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</si>
  <si>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</si>
  <si>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</si>
  <si>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</si>
  <si>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</si>
  <si>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</si>
  <si>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</si>
  <si>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</si>
  <si>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</si>
  <si>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</si>
  <si>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</si>
  <si>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</si>
  <si>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</si>
  <si>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</si>
  <si>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</si>
  <si>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</si>
  <si>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</si>
  <si>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</si>
  <si>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</si>
  <si>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</si>
  <si>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</si>
  <si>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</si>
  <si>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</si>
  <si>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</si>
  <si>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</si>
  <si>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</si>
  <si>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</si>
  <si>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</si>
  <si>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</si>
  <si>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</si>
  <si>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</si>
  <si>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</si>
  <si>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</si>
  <si>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</si>
  <si>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</si>
  <si>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</si>
  <si>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</si>
  <si>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</si>
  <si>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</si>
  <si>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</si>
  <si>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</si>
  <si>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</si>
  <si>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</si>
  <si>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</si>
  <si>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</si>
  <si>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</si>
  <si>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</si>
  <si>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</si>
  <si>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</si>
  <si>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</si>
  <si>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</si>
  <si>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</si>
  <si>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</si>
  <si>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</si>
  <si>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</si>
  <si>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</si>
  <si>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</si>
  <si>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</si>
  <si>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</si>
  <si>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</si>
  <si>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</si>
  <si>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</si>
  <si>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</si>
  <si>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</si>
  <si>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</si>
  <si>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</si>
  <si>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</si>
  <si>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</si>
  <si>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</si>
  <si>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</si>
  <si>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</si>
  <si>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</si>
  <si>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</si>
  <si>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</si>
  <si>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</si>
  <si>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</si>
  <si>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</si>
  <si>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</si>
  <si>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</si>
  <si>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</si>
  <si>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</si>
  <si>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</si>
  <si>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</si>
  <si>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</si>
  <si>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</si>
  <si>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</si>
  <si>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</si>
  <si>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</si>
  <si>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</si>
  <si>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</si>
  <si>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</si>
  <si>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</si>
  <si>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</si>
  <si>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</si>
  <si>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</si>
  <si>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</si>
  <si>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</si>
  <si>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</si>
  <si>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</si>
  <si>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</si>
  <si>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</si>
  <si>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</si>
  <si>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</si>
  <si>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</si>
  <si>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</si>
  <si>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</si>
  <si>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</si>
  <si>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</si>
  <si>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</si>
  <si>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</si>
  <si>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</si>
  <si>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</si>
  <si>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</si>
  <si>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</si>
  <si>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</si>
  <si>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</si>
  <si>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</si>
  <si>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</si>
  <si>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</si>
  <si>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</si>
  <si>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</si>
  <si>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</si>
  <si>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</si>
  <si>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</si>
  <si>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</si>
  <si>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</si>
  <si>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</si>
  <si>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</si>
  <si>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</si>
  <si>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</si>
  <si>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</si>
  <si>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</si>
  <si>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</si>
  <si>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</si>
  <si>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</si>
  <si>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</si>
  <si>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</si>
  <si>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</si>
  <si>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</si>
  <si>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</si>
  <si>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</si>
  <si>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</si>
  <si>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</si>
  <si>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</si>
  <si>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</si>
  <si>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</si>
  <si>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</si>
  <si>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</si>
  <si>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</si>
  <si>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</si>
  <si>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</si>
  <si>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</si>
  <si>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</si>
  <si>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</si>
  <si>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</si>
  <si>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</si>
  <si>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</si>
  <si>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</si>
  <si>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</si>
  <si>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</si>
  <si>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</si>
  <si>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</si>
  <si>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</si>
  <si>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</si>
  <si>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</si>
  <si>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</si>
  <si>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</si>
  <si>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</si>
  <si>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</si>
  <si>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</si>
  <si>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</si>
  <si>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</si>
  <si>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</si>
  <si>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</si>
  <si>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</si>
  <si>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</si>
  <si>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</si>
  <si>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</si>
  <si>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</si>
  <si>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</si>
  <si>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</si>
  <si>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</si>
  <si>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</si>
  <si>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</si>
  <si>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</si>
  <si>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</si>
  <si>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</si>
  <si>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</si>
  <si>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</si>
  <si>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</si>
  <si>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</si>
  <si>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</si>
  <si>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</si>
  <si>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</si>
  <si>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</si>
  <si>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</si>
  <si>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</si>
  <si>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</si>
  <si>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</si>
  <si>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</si>
  <si>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</si>
  <si>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</si>
  <si>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</si>
  <si>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</si>
  <si>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</si>
  <si>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</si>
  <si>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</si>
  <si>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</si>
  <si>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</si>
  <si>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</si>
  <si>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</si>
  <si>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</si>
  <si>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</si>
  <si>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</si>
  <si>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</si>
  <si>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</si>
  <si>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</si>
  <si>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</si>
  <si>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</si>
  <si>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</si>
  <si>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</si>
  <si>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</si>
  <si>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</si>
  <si>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</si>
  <si>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</si>
  <si>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</si>
  <si>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</si>
  <si>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</si>
  <si>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</si>
  <si>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</si>
  <si>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</si>
  <si>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</si>
  <si>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</si>
  <si>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</si>
  <si>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</si>
  <si>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</si>
  <si>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</si>
  <si>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</si>
  <si>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</si>
  <si>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</si>
  <si>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</si>
  <si>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</si>
  <si>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</si>
  <si>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</si>
  <si>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</si>
  <si>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</si>
  <si>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</si>
  <si>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</si>
  <si>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</si>
  <si>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</si>
  <si>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</si>
  <si>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</si>
  <si>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</si>
  <si>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</si>
  <si>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</si>
  <si>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</si>
  <si>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</si>
  <si>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</si>
  <si>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</si>
  <si>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</si>
  <si>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</si>
  <si>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</si>
  <si>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</si>
  <si>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</si>
  <si>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</si>
  <si>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</si>
  <si>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</si>
  <si>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</si>
  <si>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</si>
  <si>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</si>
  <si>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</si>
  <si>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</si>
  <si>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</si>
  <si>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</si>
  <si>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</si>
  <si>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</si>
  <si>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</si>
  <si>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</si>
  <si>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</si>
  <si>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</si>
  <si>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</si>
  <si>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</si>
  <si>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</si>
  <si>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</si>
  <si>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</si>
  <si>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</si>
  <si>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</si>
  <si>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</si>
  <si>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</si>
  <si>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</si>
  <si>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</si>
  <si>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</si>
  <si>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</si>
  <si>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</si>
  <si>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</si>
  <si>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</si>
  <si>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</si>
  <si>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</si>
  <si>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</si>
  <si>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</si>
  <si>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</si>
  <si>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</si>
  <si>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</si>
  <si>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</si>
  <si>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</si>
  <si>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</si>
  <si>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</si>
  <si>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</si>
  <si>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</si>
  <si>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</si>
  <si>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</si>
  <si>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</si>
  <si>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</si>
  <si>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</si>
  <si>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</si>
  <si>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</si>
  <si>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</si>
  <si>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</si>
  <si>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</si>
  <si>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</si>
  <si>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</si>
  <si>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</si>
  <si>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</si>
  <si>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</si>
  <si>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</si>
  <si>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</si>
  <si>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</si>
  <si>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</si>
  <si>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</si>
  <si>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</si>
  <si>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</si>
  <si>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</si>
  <si>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</si>
  <si>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</si>
  <si>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</si>
  <si>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</si>
  <si>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</si>
  <si>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</si>
  <si>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</si>
  <si>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</si>
  <si>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</si>
  <si>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</si>
  <si>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</si>
  <si>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</si>
  <si>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</si>
  <si>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</si>
  <si>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</si>
  <si>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</si>
  <si>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</si>
  <si>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</si>
  <si>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</si>
  <si>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</si>
  <si>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</si>
  <si>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</si>
  <si>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</si>
  <si>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</si>
  <si>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</si>
  <si>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</si>
  <si>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</si>
  <si>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</si>
  <si>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</si>
  <si>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</si>
  <si>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</si>
  <si>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</si>
  <si>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</si>
  <si>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</si>
  <si>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</si>
  <si>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</si>
  <si>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</si>
  <si>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</si>
  <si>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</si>
  <si>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</si>
  <si>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</si>
  <si>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</si>
  <si>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</si>
  <si>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</si>
  <si>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</si>
  <si>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</si>
  <si>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</si>
  <si>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</si>
  <si>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</si>
  <si>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</si>
  <si>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</si>
  <si>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</si>
  <si>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</si>
  <si>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</si>
  <si>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</si>
  <si>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</si>
  <si>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</si>
  <si>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</si>
  <si>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</si>
  <si>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</si>
  <si>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</si>
  <si>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</si>
  <si>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</si>
  <si>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</si>
  <si>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</si>
  <si>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</si>
  <si>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</si>
  <si>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</si>
  <si>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</si>
  <si>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</si>
  <si>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</si>
  <si>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</si>
  <si>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</si>
  <si>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</si>
  <si>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</si>
  <si>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</si>
  <si>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</si>
  <si>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</si>
  <si>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</si>
  <si>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</si>
  <si>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</si>
  <si>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</si>
  <si>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</si>
  <si>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</si>
  <si>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</si>
  <si>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</si>
  <si>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</si>
  <si>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</si>
  <si>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</si>
  <si>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</si>
  <si>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</si>
  <si>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</si>
  <si>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</si>
  <si>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</si>
  <si>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</si>
  <si>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</si>
  <si>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</si>
  <si>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</si>
  <si>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</si>
  <si>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</si>
  <si>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</si>
  <si>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</si>
  <si>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</si>
  <si>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</si>
  <si>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</si>
  <si>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</si>
  <si>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</si>
  <si>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</si>
  <si>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</si>
  <si>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</si>
  <si>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</si>
  <si>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</si>
  <si>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</si>
  <si>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</si>
  <si>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</si>
  <si>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</si>
  <si>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</si>
  <si>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</si>
  <si>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</si>
  <si>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</si>
  <si>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</si>
  <si>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</si>
  <si>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</si>
  <si>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</si>
  <si>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</si>
  <si>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</si>
  <si>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</si>
  <si>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</si>
  <si>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</si>
  <si>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</si>
  <si>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</si>
  <si>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</si>
  <si>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</si>
  <si>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</si>
  <si>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</si>
  <si>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</si>
  <si>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</si>
  <si>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</si>
  <si>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</si>
  <si>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</si>
  <si>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</si>
  <si>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</si>
  <si>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</si>
  <si>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</si>
  <si>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</si>
  <si>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</si>
  <si>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</si>
  <si>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</si>
  <si>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</si>
  <si>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</si>
  <si>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</si>
  <si>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</si>
  <si>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</si>
  <si>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</si>
  <si>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</si>
  <si>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</si>
  <si>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</si>
  <si>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</si>
  <si>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</si>
  <si>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</si>
  <si>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</si>
  <si>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</si>
  <si>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</si>
  <si>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</si>
  <si>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</si>
  <si>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</si>
  <si>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</si>
  <si>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</si>
  <si>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</si>
  <si>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</si>
  <si>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</si>
  <si>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</si>
  <si>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</si>
  <si>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</si>
  <si>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</si>
  <si>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</si>
  <si>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</si>
  <si>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</si>
  <si>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</si>
  <si>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</si>
  <si>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</si>
  <si>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</si>
  <si>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</si>
  <si>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</si>
  <si>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</si>
  <si>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</si>
  <si>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</si>
  <si>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</si>
  <si>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</si>
  <si>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</si>
  <si>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</si>
  <si>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</si>
  <si>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</si>
  <si>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</si>
  <si>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</si>
  <si>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</si>
  <si>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</si>
  <si>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</si>
  <si>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</si>
  <si>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</si>
  <si>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</si>
  <si>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</si>
  <si>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</si>
  <si>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</si>
  <si>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</si>
  <si>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</si>
  <si>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</si>
  <si>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</si>
  <si>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</si>
  <si>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</si>
  <si>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</si>
  <si>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</si>
  <si>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</si>
  <si>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</si>
  <si>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</si>
  <si>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</si>
  <si>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</si>
  <si>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</si>
  <si>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</si>
  <si>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</si>
  <si>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</si>
  <si>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</si>
  <si>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</si>
  <si>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</si>
  <si>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</si>
  <si>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</si>
  <si>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</si>
  <si>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</si>
  <si>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</si>
  <si>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</si>
  <si>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</si>
  <si>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</si>
  <si>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</si>
  <si>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</si>
  <si>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</si>
  <si>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</si>
  <si>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</si>
  <si>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</si>
  <si>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</si>
  <si>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</si>
  <si>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</si>
  <si>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</si>
  <si>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</si>
  <si>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</si>
  <si>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</si>
  <si>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</si>
  <si>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</si>
  <si>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</si>
  <si>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</si>
  <si>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</si>
  <si>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</si>
  <si>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</si>
  <si>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</si>
  <si>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</si>
  <si>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</si>
  <si>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</si>
  <si>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</si>
  <si>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</si>
  <si>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</si>
  <si>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</si>
  <si>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</si>
  <si>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</si>
  <si>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</si>
  <si>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</si>
  <si>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</si>
  <si>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</si>
  <si>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</si>
  <si>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</si>
  <si>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</si>
  <si>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</si>
  <si>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</si>
  <si>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</si>
  <si>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</si>
  <si>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</si>
  <si>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</si>
  <si>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</si>
  <si>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</si>
  <si>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</si>
  <si>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</si>
  <si>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</si>
  <si>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</si>
  <si>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</si>
  <si>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</si>
  <si>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</si>
  <si>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</si>
  <si>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</si>
  <si>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</si>
  <si>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</si>
  <si>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</si>
  <si>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</si>
  <si>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</si>
  <si>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</si>
  <si>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</si>
  <si>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</si>
  <si>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</si>
  <si>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</si>
  <si>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</si>
  <si>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</si>
  <si>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</si>
  <si>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</si>
  <si>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</si>
  <si>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</si>
  <si>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</si>
  <si>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</si>
  <si>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</si>
  <si>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</si>
  <si>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</si>
  <si>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</si>
  <si>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</si>
  <si>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</si>
  <si>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</si>
  <si>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</si>
  <si>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</si>
  <si>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</si>
  <si>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</si>
  <si>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</si>
  <si>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</si>
  <si>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</si>
  <si>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</si>
  <si>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</si>
  <si>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</si>
  <si>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</si>
  <si>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</si>
  <si>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</si>
  <si>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</si>
  <si>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</si>
  <si>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</si>
  <si>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</si>
  <si>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</si>
  <si>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</si>
  <si>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</si>
  <si>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</si>
  <si>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</si>
  <si>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</si>
  <si>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</si>
  <si>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</si>
  <si>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</si>
  <si>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</si>
  <si>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</si>
  <si>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</si>
  <si>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</si>
  <si>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</si>
  <si>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</si>
  <si>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</si>
  <si>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</si>
  <si>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</si>
  <si>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</si>
  <si>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</si>
  <si>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</si>
  <si>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</si>
  <si>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</si>
  <si>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</si>
  <si>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</si>
  <si>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</si>
  <si>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</si>
  <si>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</si>
  <si>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</si>
  <si>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</si>
  <si>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</si>
  <si>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</si>
  <si>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</si>
  <si>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</si>
  <si>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</si>
  <si>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</si>
  <si>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</si>
  <si>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</si>
  <si>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</si>
  <si>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</si>
  <si>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</si>
  <si>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</si>
  <si>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</si>
  <si>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</si>
  <si>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</si>
  <si>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</si>
  <si>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</si>
  <si>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</si>
  <si>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</si>
  <si>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</si>
  <si>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</si>
  <si>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</si>
  <si>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</si>
  <si>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</si>
  <si>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</si>
  <si>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</si>
  <si>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</si>
  <si>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</si>
  <si>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</si>
  <si>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</si>
  <si>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</si>
  <si>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</si>
  <si>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</si>
  <si>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</si>
  <si>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</si>
  <si>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</si>
  <si>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</si>
  <si>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</si>
  <si>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</si>
  <si>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</si>
  <si>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</si>
  <si>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</si>
  <si>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</si>
  <si>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</si>
  <si>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</si>
  <si>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</si>
  <si>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</si>
  <si>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</si>
  <si>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</si>
  <si>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</si>
  <si>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</si>
  <si>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</si>
  <si>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</si>
  <si>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</si>
  <si>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</si>
  <si>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</si>
  <si>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</si>
  <si>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</si>
  <si>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</si>
  <si>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</si>
  <si>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</si>
  <si>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</si>
  <si>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</si>
  <si>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</si>
  <si>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</si>
  <si>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</si>
  <si>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</si>
  <si>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</si>
  <si>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</si>
  <si>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</si>
  <si>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</si>
  <si>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</si>
  <si>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</si>
  <si>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</si>
  <si>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</si>
  <si>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</si>
  <si>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</si>
  <si>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</si>
  <si>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</si>
  <si>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</si>
  <si>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</si>
  <si>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</si>
  <si>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</si>
  <si>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</si>
  <si>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</si>
  <si>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</si>
  <si>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</si>
  <si>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</si>
  <si>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</si>
  <si>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</si>
  <si>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</si>
  <si>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</si>
  <si>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</si>
  <si>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</si>
  <si>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</si>
  <si>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</si>
  <si>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</si>
  <si>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</si>
  <si>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</si>
  <si>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</si>
  <si>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</si>
  <si>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</si>
  <si>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</si>
  <si>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</si>
  <si>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</si>
  <si>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</si>
  <si>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</si>
  <si>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</si>
  <si>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</si>
  <si>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</si>
  <si>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</si>
  <si>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</si>
  <si>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</si>
  <si>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</si>
  <si>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</si>
  <si>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</si>
  <si>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</si>
  <si>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</si>
  <si>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</si>
  <si>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</si>
  <si>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</si>
  <si>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</si>
  <si>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</si>
  <si>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</si>
  <si>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</si>
  <si>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</si>
  <si>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</si>
  <si>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</si>
  <si>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</si>
  <si>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</si>
  <si>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</si>
  <si>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</si>
  <si>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</si>
  <si>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</si>
  <si>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</si>
  <si>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</si>
  <si>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</si>
  <si>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</si>
  <si>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</si>
  <si>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</si>
  <si>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</si>
  <si>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</si>
  <si>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</si>
  <si>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</si>
  <si>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</si>
  <si>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</si>
  <si>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</si>
  <si>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</si>
  <si>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</si>
  <si>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</si>
  <si>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</si>
  <si>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</si>
  <si>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</si>
  <si>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</si>
  <si>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</si>
  <si>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</si>
  <si>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</si>
  <si>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</si>
  <si>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</si>
  <si>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</si>
  <si>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</si>
  <si>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</si>
  <si>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</si>
  <si>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</si>
  <si>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</si>
  <si>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</si>
  <si>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</si>
  <si>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</si>
  <si>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</si>
  <si>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</si>
  <si>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</si>
  <si>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</si>
  <si>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</si>
  <si>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</si>
  <si>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</si>
  <si>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</si>
  <si>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</si>
  <si>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</si>
  <si>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</si>
  <si>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</si>
  <si>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</si>
  <si>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</si>
  <si>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</si>
  <si>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</si>
  <si>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</si>
  <si>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</si>
  <si>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</si>
  <si>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</si>
  <si>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</si>
  <si>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</si>
  <si>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</si>
  <si>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</si>
  <si>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</si>
  <si>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</si>
  <si>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</si>
  <si>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</si>
  <si>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</si>
  <si>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</si>
  <si>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</si>
  <si>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</si>
  <si>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</si>
  <si>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</si>
  <si>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</si>
  <si>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</si>
  <si>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</si>
  <si>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</si>
  <si>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</si>
  <si>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</si>
  <si>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</si>
  <si>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</si>
  <si>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</si>
  <si>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</si>
  <si>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</si>
  <si>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</si>
  <si>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</si>
  <si>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</si>
  <si>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</si>
  <si>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</si>
  <si>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</si>
  <si>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</si>
  <si>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</si>
  <si>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</si>
  <si>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</si>
  <si>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</si>
  <si>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</si>
  <si>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</si>
  <si>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</si>
  <si>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</si>
  <si>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</si>
  <si>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</si>
  <si>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</si>
  <si>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</si>
  <si>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</si>
  <si>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</si>
  <si>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</si>
  <si>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</si>
  <si>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</si>
  <si>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</si>
  <si>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</si>
  <si>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</si>
  <si>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</si>
  <si>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</si>
  <si>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</si>
  <si>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</si>
  <si>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</si>
  <si>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</si>
  <si>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</si>
  <si>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</si>
  <si>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</si>
  <si>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</si>
  <si>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</si>
  <si>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</si>
  <si>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</si>
  <si>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</si>
  <si>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</si>
  <si>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</si>
  <si>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</si>
  <si>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</si>
  <si>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</si>
  <si>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</si>
  <si>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</si>
  <si>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</si>
  <si>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</si>
  <si>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</si>
  <si>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</si>
  <si>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</si>
  <si>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</si>
  <si>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</si>
  <si>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</si>
  <si>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</si>
  <si>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</si>
  <si>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</si>
  <si>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</si>
  <si>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</si>
  <si>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</si>
  <si>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</si>
  <si>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</si>
  <si>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</si>
  <si>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</si>
  <si>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</si>
  <si>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</si>
  <si>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</si>
  <si>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</si>
  <si>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</si>
  <si>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</si>
  <si>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</si>
  <si>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</si>
  <si>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</si>
  <si>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</si>
  <si>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</si>
  <si>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</si>
  <si>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</si>
  <si>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</si>
  <si>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</si>
  <si>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</si>
  <si>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</si>
  <si>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</si>
  <si>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</si>
  <si>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</si>
  <si>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</si>
  <si>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</si>
  <si>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</si>
  <si>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</si>
  <si>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</si>
  <si>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</si>
  <si>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</si>
  <si>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</si>
  <si>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</si>
  <si>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</si>
  <si>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</si>
  <si>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</si>
  <si>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</si>
  <si>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</si>
  <si>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</si>
  <si>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</si>
  <si>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</si>
  <si>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</si>
  <si>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</si>
  <si>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</si>
  <si>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</si>
  <si>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</si>
  <si>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</si>
  <si>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</si>
  <si>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</si>
  <si>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</si>
  <si>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</si>
  <si>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</si>
  <si>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</si>
  <si>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</si>
  <si>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</si>
  <si>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</si>
  <si>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</si>
  <si>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</si>
  <si>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</si>
  <si>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</si>
  <si>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</si>
  <si>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</si>
  <si>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</si>
  <si>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</si>
  <si>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</si>
  <si>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</si>
  <si>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</si>
  <si>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</si>
  <si>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</si>
  <si>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</si>
  <si>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</si>
  <si>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</si>
  <si>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</si>
  <si>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</si>
  <si>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</si>
  <si>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</si>
  <si>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</si>
  <si>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</si>
  <si>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</si>
  <si>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</si>
  <si>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</si>
  <si>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</si>
  <si>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</si>
  <si>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</si>
  <si>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</si>
  <si>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</si>
  <si>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</si>
  <si>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</si>
  <si>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</si>
  <si>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</si>
  <si>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</si>
  <si>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</si>
  <si>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</si>
  <si>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</si>
  <si>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</si>
  <si>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</si>
  <si>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</si>
  <si>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</si>
  <si>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</si>
  <si>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</si>
  <si>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</si>
  <si>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</si>
  <si>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</si>
  <si>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</si>
  <si>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</si>
  <si>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</si>
  <si>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</si>
  <si>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</si>
  <si>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</si>
  <si>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</si>
  <si>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</si>
  <si>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</si>
  <si>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</si>
  <si>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</si>
  <si>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</si>
  <si>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</si>
  <si>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</si>
  <si>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</si>
  <si>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</si>
  <si>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</si>
  <si>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</si>
  <si>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</si>
  <si>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</si>
  <si>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</si>
  <si>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</si>
  <si>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</si>
  <si>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</si>
  <si>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</si>
  <si>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</si>
  <si>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</si>
  <si>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</si>
  <si>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</si>
  <si>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</si>
  <si>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</si>
  <si>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</si>
  <si>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</si>
  <si>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</si>
  <si>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</si>
  <si>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</si>
  <si>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</si>
  <si>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</si>
  <si>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</si>
  <si>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</si>
  <si>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</si>
  <si>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</si>
  <si>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</si>
  <si>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</si>
  <si>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</si>
  <si>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</si>
  <si>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</si>
  <si>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</si>
  <si>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</si>
  <si>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</si>
  <si>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</si>
  <si>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</si>
  <si>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</si>
  <si>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</si>
  <si>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</si>
  <si>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</si>
  <si>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</si>
  <si>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</si>
  <si>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</si>
  <si>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</si>
  <si>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</si>
  <si>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</si>
  <si>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</si>
  <si>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</si>
  <si>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</si>
  <si>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</si>
  <si>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</si>
  <si>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</si>
  <si>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</si>
  <si>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</si>
  <si>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</si>
  <si>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</si>
  <si>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</si>
  <si>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</si>
  <si>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</si>
  <si>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</si>
  <si>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</si>
  <si>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</si>
  <si>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</si>
  <si>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</si>
  <si>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</si>
  <si>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</si>
  <si>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</si>
  <si>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</si>
  <si>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</si>
  <si>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</si>
  <si>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</si>
  <si>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</si>
  <si>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</si>
  <si>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</si>
  <si>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</si>
  <si>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</si>
  <si>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</si>
  <si>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</si>
  <si>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</si>
  <si>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</si>
  <si>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</si>
  <si>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</si>
  <si>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</si>
  <si>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</si>
  <si>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</si>
  <si>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</si>
  <si>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</si>
  <si>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</si>
  <si>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</si>
  <si>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</si>
  <si>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</si>
  <si>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</si>
  <si>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</si>
  <si>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</si>
  <si>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</si>
  <si>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</si>
  <si>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</si>
  <si>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</si>
  <si>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</si>
  <si>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</si>
  <si>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</si>
  <si>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</si>
  <si>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</si>
  <si>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</si>
  <si>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</si>
  <si>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</si>
  <si>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</si>
  <si>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</si>
  <si>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</si>
  <si>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</si>
  <si>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</si>
  <si>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</si>
  <si>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</si>
  <si>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</si>
  <si>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</si>
  <si>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</si>
  <si>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</si>
  <si>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</si>
  <si>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</si>
  <si>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</si>
  <si>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</si>
  <si>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</si>
  <si>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</si>
  <si>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</si>
  <si>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</si>
  <si>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</si>
  <si>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</si>
  <si>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</si>
  <si>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</si>
  <si>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</si>
  <si>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</si>
  <si>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</si>
  <si>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</si>
  <si>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</si>
  <si>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</si>
  <si>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</si>
  <si>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</si>
  <si>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</si>
  <si>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</si>
  <si>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</si>
  <si>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</si>
  <si>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</si>
  <si>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</si>
  <si>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</si>
  <si>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</si>
  <si>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</si>
  <si>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</si>
  <si>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</si>
  <si>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</si>
  <si>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</si>
  <si>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</si>
  <si>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</si>
  <si>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</si>
  <si>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</si>
  <si>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</si>
  <si>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</si>
  <si>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</si>
  <si>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</si>
  <si>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</si>
  <si>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</si>
  <si>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</si>
  <si>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</si>
  <si>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</si>
  <si>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</si>
  <si>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</si>
  <si>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</si>
  <si>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</si>
  <si>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</si>
  <si>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</si>
  <si>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</si>
  <si>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</si>
  <si>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</si>
  <si>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</si>
  <si>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</si>
  <si>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</si>
  <si>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</si>
  <si>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</si>
  <si>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</si>
  <si>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</si>
  <si>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</si>
  <si>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</si>
  <si>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</si>
  <si>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</si>
  <si>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</si>
  <si>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</si>
  <si>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</si>
  <si>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</si>
  <si>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</si>
  <si>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</si>
  <si>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</si>
  <si>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</si>
  <si>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</si>
  <si>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</si>
  <si>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</si>
  <si>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</si>
  <si>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</si>
  <si>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</si>
  <si>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</si>
  <si>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</si>
  <si>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</si>
  <si>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</si>
  <si>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</si>
  <si>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</si>
  <si>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</si>
  <si>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</si>
  <si>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</si>
  <si>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</si>
  <si>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</si>
  <si>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</si>
  <si>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</si>
  <si>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</si>
  <si>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</si>
  <si>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</si>
  <si>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</si>
  <si>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</si>
  <si>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</si>
  <si>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</si>
  <si>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</si>
  <si>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</si>
  <si>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</si>
  <si>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</si>
  <si>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</si>
  <si>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</si>
  <si>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</si>
  <si>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</si>
  <si>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</si>
  <si>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</si>
  <si>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</si>
  <si>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</si>
  <si>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</si>
  <si>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</si>
  <si>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</si>
  <si>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</si>
  <si>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</si>
  <si>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</si>
  <si>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</si>
  <si>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</si>
  <si>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</si>
  <si>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</si>
  <si>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</si>
  <si>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</si>
  <si>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</si>
  <si>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</si>
  <si>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</si>
  <si>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</si>
  <si>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</si>
  <si>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</si>
  <si>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</si>
  <si>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</si>
  <si>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</si>
  <si>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</si>
  <si>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</si>
  <si>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</si>
  <si>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</si>
  <si>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</si>
  <si>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</si>
  <si>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</si>
  <si>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</si>
  <si>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</si>
  <si>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</si>
  <si>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</si>
  <si>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</si>
  <si>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</si>
  <si>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</si>
  <si>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</si>
  <si>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</si>
  <si>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</si>
  <si>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</si>
  <si>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</si>
  <si>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</si>
  <si>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</si>
  <si>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</si>
  <si>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</si>
  <si>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</si>
  <si>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</si>
  <si>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</si>
  <si>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</si>
  <si>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</si>
  <si>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</si>
  <si>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</si>
  <si>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</si>
  <si>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</si>
  <si>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</si>
  <si>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</si>
  <si>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</si>
  <si>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</si>
  <si>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</si>
  <si>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</si>
  <si>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</si>
  <si>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</si>
  <si>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</si>
  <si>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</si>
  <si>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</si>
  <si>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</si>
  <si>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</si>
  <si>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</si>
  <si>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</si>
  <si>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</si>
  <si>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</si>
  <si>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</si>
  <si>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</si>
  <si>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</si>
  <si>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</si>
  <si>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</si>
  <si>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</si>
  <si>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</si>
  <si>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</si>
  <si>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</si>
  <si>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</si>
  <si>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</si>
  <si>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</si>
  <si>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</si>
  <si>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</si>
  <si>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</si>
  <si>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</si>
  <si>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</si>
  <si>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</si>
  <si>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</si>
  <si>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</si>
  <si>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</si>
  <si>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</si>
  <si>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</si>
  <si>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</si>
  <si>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</si>
  <si>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</si>
  <si>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</si>
  <si>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</si>
  <si>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</si>
  <si>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</si>
  <si>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</si>
  <si>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</si>
  <si>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</si>
  <si>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</si>
  <si>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</si>
  <si>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</si>
  <si>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</si>
  <si>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</si>
  <si>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</si>
  <si>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</si>
  <si>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</si>
  <si>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</si>
  <si>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</si>
  <si>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</si>
  <si>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</si>
  <si>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</si>
  <si>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</si>
  <si>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</si>
  <si>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</si>
  <si>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</si>
  <si>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</si>
  <si>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</si>
  <si>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</si>
  <si>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</si>
  <si>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</si>
  <si>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</si>
  <si>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</si>
  <si>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</si>
  <si>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</si>
  <si>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</si>
  <si>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</si>
  <si>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</si>
  <si>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</si>
  <si>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</si>
  <si>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</si>
  <si>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</si>
  <si>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</si>
  <si>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</si>
  <si>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</si>
  <si>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</si>
  <si>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</si>
  <si>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</si>
  <si>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</si>
  <si>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</si>
  <si>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</si>
  <si>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</si>
  <si>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</si>
  <si>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</si>
  <si>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</si>
  <si>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</si>
  <si>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</si>
  <si>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</si>
  <si>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</si>
  <si>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</si>
  <si>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</si>
  <si>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</si>
  <si>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</si>
  <si>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</si>
  <si>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</si>
  <si>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</si>
  <si>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</si>
  <si>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</si>
  <si>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</si>
  <si>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</si>
  <si>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</si>
  <si>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</si>
  <si>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</si>
  <si>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</si>
  <si>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</si>
  <si>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</si>
  <si>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</si>
  <si>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</si>
  <si>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</si>
  <si>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</si>
  <si>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</si>
  <si>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</si>
  <si>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</si>
  <si>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</si>
  <si>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</si>
  <si>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</si>
  <si>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</si>
  <si>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</si>
  <si>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</si>
  <si>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</si>
  <si>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</si>
  <si>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</si>
  <si>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</si>
  <si>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</si>
  <si>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</si>
  <si>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</si>
  <si>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</si>
  <si>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</si>
  <si>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</si>
  <si>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</si>
  <si>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</si>
  <si>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</si>
  <si>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</si>
  <si>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</si>
  <si>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</si>
  <si>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</si>
  <si>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</si>
  <si>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</si>
  <si>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</si>
  <si>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</si>
  <si>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</si>
  <si>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</si>
  <si>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</si>
  <si>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</si>
  <si>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</si>
  <si>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</si>
  <si>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</si>
  <si>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</si>
  <si>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</si>
  <si>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</si>
  <si>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</si>
  <si>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</si>
  <si>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</si>
  <si>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</si>
  <si>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</si>
  <si>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</si>
  <si>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</si>
  <si>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</si>
  <si>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</si>
  <si>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</si>
  <si>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</si>
  <si>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</si>
  <si>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</si>
  <si>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</si>
  <si>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</si>
  <si>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</si>
  <si>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</si>
  <si>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</si>
  <si>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</si>
  <si>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</si>
  <si>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</si>
  <si>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</si>
  <si>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</si>
  <si>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</si>
  <si>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</si>
  <si>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</si>
  <si>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</si>
  <si>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</si>
  <si>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</si>
  <si>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</si>
  <si>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</si>
  <si>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</si>
  <si>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</si>
  <si>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</si>
  <si>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</si>
  <si>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</si>
  <si>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</si>
  <si>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</si>
  <si>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</si>
  <si>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</si>
  <si>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</si>
  <si>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</si>
  <si>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</si>
  <si>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</si>
  <si>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</si>
  <si>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</si>
  <si>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</si>
  <si>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</si>
  <si>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</si>
  <si>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</si>
  <si>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</si>
  <si>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</si>
  <si>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</si>
  <si>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</si>
  <si>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</si>
  <si>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</si>
  <si>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</si>
  <si>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</si>
  <si>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</si>
  <si>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</si>
  <si>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</si>
  <si>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</si>
  <si>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</si>
  <si>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</si>
  <si>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</si>
  <si>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</si>
  <si>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</si>
  <si>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</si>
  <si>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</si>
  <si>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</si>
  <si>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</si>
  <si>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</si>
  <si>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</si>
  <si>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</si>
  <si>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</si>
  <si>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</si>
  <si>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</si>
  <si>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</si>
  <si>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</si>
  <si>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</si>
  <si>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</si>
  <si>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</si>
  <si>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</si>
  <si>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</si>
  <si>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</si>
  <si>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</si>
  <si>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</si>
  <si>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</si>
  <si>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</si>
  <si>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</si>
  <si>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</si>
  <si>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</si>
  <si>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</si>
  <si>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</si>
  <si>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</si>
  <si>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</si>
  <si>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</si>
  <si>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</si>
  <si>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</si>
  <si>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</si>
  <si>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</si>
  <si>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</si>
  <si>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</si>
  <si>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</si>
  <si>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</si>
  <si>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</si>
  <si>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</si>
  <si>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</si>
  <si>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</si>
  <si>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</si>
  <si>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</si>
  <si>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</si>
  <si>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</si>
  <si>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</si>
  <si>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</si>
  <si>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</si>
  <si>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</si>
  <si>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</si>
  <si>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</si>
  <si>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</si>
  <si>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</si>
  <si>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</si>
  <si>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</si>
  <si>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</si>
  <si>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</si>
  <si>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</si>
  <si>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</si>
  <si>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</si>
  <si>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</si>
  <si>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</si>
  <si>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</si>
  <si>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</si>
  <si>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</si>
  <si>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</si>
  <si>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</si>
  <si>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</si>
  <si>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</si>
  <si>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</si>
  <si>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</si>
  <si>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</si>
  <si>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</si>
  <si>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</si>
  <si>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</si>
  <si>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</si>
  <si>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</si>
  <si>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</si>
  <si>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</si>
  <si>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</si>
  <si>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</si>
  <si>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</si>
  <si>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</si>
  <si>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</si>
  <si>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</si>
  <si>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</si>
  <si>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</si>
  <si>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</si>
  <si>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</si>
  <si>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</si>
  <si>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</si>
  <si>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</si>
  <si>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</si>
  <si>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</si>
  <si>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</si>
  <si>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</si>
  <si>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</si>
  <si>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</si>
  <si>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</si>
  <si>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</si>
  <si>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</si>
  <si>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</si>
  <si>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</si>
  <si>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</si>
  <si>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</si>
  <si>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</si>
  <si>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</si>
  <si>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</si>
  <si>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</si>
  <si>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</si>
  <si>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</si>
  <si>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</si>
  <si>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</si>
  <si>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</si>
  <si>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</si>
  <si>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</si>
  <si>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</si>
  <si>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</si>
  <si>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</si>
  <si>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</si>
  <si>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</si>
  <si>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</si>
  <si>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</si>
  <si>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</si>
  <si>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</si>
  <si>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</si>
  <si>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</si>
  <si>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</si>
  <si>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</si>
  <si>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</si>
  <si>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</si>
  <si>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</si>
  <si>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</si>
  <si>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</si>
  <si>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</si>
  <si>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</si>
  <si>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</si>
  <si>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</si>
  <si>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</si>
  <si>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</si>
  <si>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</si>
  <si>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</si>
  <si>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</si>
  <si>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</si>
  <si>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</si>
  <si>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</si>
  <si>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</si>
  <si>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</si>
  <si>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</si>
  <si>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</si>
  <si>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</si>
  <si>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</si>
  <si>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</si>
  <si>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</si>
  <si>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</si>
  <si>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</si>
  <si>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</si>
  <si>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</si>
  <si>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</si>
  <si>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</si>
  <si>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</si>
  <si>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</si>
  <si>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</si>
  <si>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</si>
  <si>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</si>
  <si>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</si>
  <si>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</si>
  <si>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</si>
  <si>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</si>
  <si>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</si>
  <si>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</si>
  <si>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</si>
  <si>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</si>
  <si>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</si>
  <si>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</si>
  <si>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</si>
  <si>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</si>
  <si>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</si>
  <si>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</si>
  <si>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</si>
  <si>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</si>
  <si>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</si>
  <si>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</si>
  <si>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</si>
  <si>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</si>
  <si>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</si>
  <si>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</si>
  <si>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</si>
  <si>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</si>
  <si>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</si>
  <si>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</si>
  <si>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</si>
  <si>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</si>
  <si>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</si>
  <si>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</si>
  <si>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</si>
  <si>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</si>
  <si>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</si>
  <si>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</si>
  <si>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</si>
  <si>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</si>
  <si>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</si>
  <si>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</si>
  <si>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</si>
  <si>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</si>
  <si>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</si>
  <si>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</si>
  <si>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</si>
  <si>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</si>
  <si>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</si>
  <si>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</si>
  <si>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</si>
  <si>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</si>
  <si>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</si>
  <si>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</si>
  <si>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</si>
  <si>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</si>
  <si>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</si>
  <si>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</si>
  <si>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</si>
  <si>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</si>
  <si>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</si>
  <si>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</si>
  <si>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</si>
  <si>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</si>
  <si>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</si>
  <si>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</si>
  <si>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</si>
  <si>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</si>
  <si>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</si>
  <si>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</si>
  <si>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</si>
  <si>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</si>
  <si>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</si>
  <si>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</si>
  <si>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</si>
  <si>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</si>
  <si>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</si>
  <si>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</si>
  <si>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</si>
  <si>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</si>
  <si>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</si>
  <si>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</si>
  <si>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</si>
  <si>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</si>
  <si>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</si>
  <si>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</si>
  <si>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</si>
  <si>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</si>
  <si>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</si>
  <si>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</si>
  <si>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</si>
  <si>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</si>
  <si>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</si>
  <si>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</si>
  <si>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</si>
  <si>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</si>
  <si>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</si>
  <si>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</si>
  <si>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</si>
  <si>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</si>
  <si>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</si>
  <si>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</si>
  <si>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</si>
  <si>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</si>
  <si>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</si>
  <si>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</si>
  <si>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</si>
  <si>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</si>
  <si>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</si>
  <si>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</si>
  <si>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</si>
  <si>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</si>
  <si>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</si>
  <si>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</si>
  <si>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</si>
  <si>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</si>
  <si>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</si>
  <si>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</si>
  <si>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</si>
  <si>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</si>
  <si>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</si>
  <si>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</si>
  <si>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</si>
  <si>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</si>
  <si>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</si>
  <si>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</si>
  <si>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</si>
  <si>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</si>
  <si>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</si>
  <si>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</si>
  <si>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</si>
  <si>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</si>
  <si>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</si>
  <si>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</si>
  <si>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</si>
  <si>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</si>
  <si>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</si>
  <si>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</si>
  <si>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</si>
  <si>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</si>
  <si>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</si>
  <si>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</si>
  <si>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</si>
  <si>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</si>
  <si>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</si>
  <si>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</si>
  <si>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</si>
  <si>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</si>
  <si>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</si>
  <si>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</si>
  <si>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</si>
  <si>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</si>
  <si>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</si>
  <si>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</si>
  <si>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</si>
  <si>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</si>
  <si>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</si>
  <si>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</si>
  <si>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</si>
  <si>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</si>
  <si>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</si>
  <si>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</si>
  <si>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</si>
  <si>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</si>
  <si>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</si>
  <si>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</si>
  <si>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</si>
  <si>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</si>
  <si>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</si>
  <si>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</si>
  <si>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</si>
  <si>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</si>
  <si>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</si>
  <si>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</si>
  <si>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</si>
  <si>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</si>
  <si>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</si>
  <si>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</si>
  <si>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</si>
  <si>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</si>
  <si>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</si>
  <si>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</si>
  <si>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</si>
  <si>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</si>
  <si>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</si>
  <si>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</si>
  <si>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</si>
  <si>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</si>
  <si>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</si>
  <si>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</si>
  <si>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</si>
  <si>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</si>
  <si>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</si>
  <si>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</si>
  <si>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</si>
  <si>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</si>
  <si>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</si>
  <si>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</si>
  <si>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</si>
  <si>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</si>
  <si>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</si>
  <si>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</si>
  <si>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</si>
  <si>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</si>
  <si>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</si>
  <si>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</si>
  <si>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</si>
  <si>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</si>
  <si>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</si>
  <si>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</si>
  <si>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</si>
  <si>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</si>
  <si>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</si>
  <si>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</si>
  <si>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</si>
  <si>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</si>
  <si>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</si>
  <si>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</si>
  <si>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</si>
  <si>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</si>
  <si>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</si>
  <si>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</si>
  <si>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</si>
  <si>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</si>
  <si>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</si>
  <si>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</si>
  <si>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</si>
  <si>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</si>
  <si>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</si>
  <si>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</si>
  <si>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</si>
  <si>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</si>
  <si>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</si>
  <si>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</si>
  <si>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</si>
  <si>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</si>
  <si>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</si>
  <si>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</si>
  <si>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</si>
  <si>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</si>
  <si>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</si>
  <si>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</si>
  <si>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</si>
  <si>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</si>
  <si>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</si>
  <si>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</si>
  <si>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</si>
  <si>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</si>
  <si>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</si>
  <si>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</si>
  <si>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</si>
  <si>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</si>
  <si>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</si>
  <si>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</si>
  <si>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</si>
  <si>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</si>
  <si>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</si>
  <si>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</si>
  <si>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</si>
  <si>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</si>
  <si>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</si>
  <si>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</si>
  <si>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</si>
  <si>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</si>
  <si>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</si>
  <si>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</si>
  <si>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</si>
  <si>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</si>
  <si>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</si>
  <si>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</si>
  <si>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</si>
  <si>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</si>
  <si>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</si>
  <si>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</si>
  <si>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</si>
  <si>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</si>
  <si>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</si>
  <si>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</si>
  <si>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</si>
  <si>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</si>
  <si>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</si>
  <si>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</si>
  <si>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</si>
  <si>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</si>
  <si>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</si>
  <si>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</si>
  <si>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</si>
  <si>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</si>
  <si>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</si>
  <si>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</si>
  <si>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</si>
  <si>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</si>
  <si>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</si>
  <si>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</si>
  <si>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</si>
  <si>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</si>
  <si>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</si>
  <si>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</si>
  <si>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</si>
  <si>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</si>
  <si>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</si>
  <si>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</si>
  <si>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</si>
  <si>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</si>
  <si>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</si>
  <si>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</si>
  <si>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</si>
  <si>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</si>
  <si>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</si>
  <si>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</si>
  <si>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</si>
  <si>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</si>
  <si>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</si>
  <si>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</si>
  <si>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</si>
  <si>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</si>
  <si>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</si>
  <si>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</si>
  <si>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</si>
  <si>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</si>
  <si>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</si>
  <si>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</si>
  <si>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</si>
  <si>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</si>
  <si>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</si>
  <si>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</si>
  <si>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</si>
  <si>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</si>
  <si>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</si>
  <si>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</si>
  <si>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</si>
  <si>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</si>
  <si>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</si>
  <si>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</si>
  <si>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</si>
  <si>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</si>
  <si>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</si>
  <si>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</si>
  <si>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</si>
  <si>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</si>
  <si>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</si>
  <si>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</si>
  <si>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</si>
  <si>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</si>
  <si>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</si>
  <si>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</si>
  <si>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</si>
  <si>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</si>
  <si>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</si>
  <si>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</si>
  <si>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</si>
  <si>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</si>
  <si>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</si>
  <si>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</si>
  <si>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</si>
  <si>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</si>
  <si>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</si>
  <si>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</si>
  <si>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</si>
  <si>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</si>
  <si>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</si>
  <si>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</si>
  <si>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</si>
  <si>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</si>
  <si>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</si>
  <si>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</si>
  <si>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</si>
  <si>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</si>
  <si>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</si>
  <si>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</si>
  <si>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</si>
  <si>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</si>
  <si>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</si>
  <si>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</si>
  <si>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</si>
  <si>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</si>
  <si>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</si>
  <si>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</si>
  <si>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</si>
  <si>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</si>
  <si>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</si>
  <si>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</si>
  <si>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</si>
  <si>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</si>
  <si>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</si>
  <si>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</si>
  <si>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</si>
  <si>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</si>
  <si>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</si>
  <si>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</si>
  <si>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</si>
  <si>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</si>
  <si>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</si>
  <si>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</si>
  <si>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</si>
  <si>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</si>
  <si>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</si>
  <si>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</si>
  <si>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</si>
  <si>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</si>
  <si>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</si>
  <si>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</si>
  <si>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</si>
  <si>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</si>
  <si>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</si>
  <si>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</si>
  <si>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</si>
  <si>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</si>
  <si>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</si>
  <si>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</si>
  <si>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</si>
  <si>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</si>
  <si>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</si>
  <si>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</si>
  <si>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</si>
  <si>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</si>
  <si>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</si>
  <si>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</si>
  <si>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</si>
  <si>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</si>
  <si>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</si>
  <si>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</si>
  <si>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</si>
  <si>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</si>
  <si>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</si>
  <si>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</si>
  <si>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</si>
  <si>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</si>
  <si>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</si>
  <si>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</si>
  <si>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</si>
  <si>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</si>
  <si>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</si>
  <si>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</si>
  <si>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</si>
  <si>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</si>
  <si>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</si>
  <si>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</si>
  <si>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</si>
  <si>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</si>
  <si>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</si>
  <si>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</si>
  <si>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</si>
  <si>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</si>
  <si>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</si>
  <si>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</si>
  <si>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</si>
  <si>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</si>
  <si>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</si>
  <si>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</si>
  <si>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</si>
  <si>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</si>
  <si>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</si>
  <si>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</si>
  <si>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</si>
  <si>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</si>
  <si>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</si>
  <si>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</si>
  <si>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</si>
  <si>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</si>
  <si>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</si>
  <si>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</si>
  <si>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</si>
  <si>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</si>
  <si>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</si>
  <si>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</si>
  <si>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</si>
  <si>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</si>
  <si>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</si>
  <si>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</si>
  <si>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</si>
  <si>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</si>
  <si>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</si>
  <si>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</si>
  <si>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</si>
  <si>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</si>
  <si>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</si>
  <si>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</si>
  <si>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</si>
  <si>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</si>
  <si>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</si>
  <si>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</si>
  <si>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</si>
  <si>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</si>
  <si>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</si>
  <si>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</si>
  <si>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</si>
  <si>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</si>
  <si>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</si>
  <si>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</si>
  <si>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</si>
  <si>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</si>
  <si>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</si>
  <si>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</si>
  <si>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</si>
  <si>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</si>
  <si>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</si>
  <si>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</si>
  <si>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</si>
  <si>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</si>
  <si>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</si>
  <si>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</si>
  <si>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</si>
  <si>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</si>
  <si>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</si>
  <si>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</si>
  <si>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</si>
  <si>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</si>
  <si>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</si>
  <si>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</si>
  <si>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</si>
  <si>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</si>
  <si>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</si>
  <si>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</si>
  <si>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</si>
  <si>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</si>
  <si>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</si>
  <si>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</si>
  <si>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</si>
  <si>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</si>
  <si>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</si>
  <si>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</si>
  <si>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</si>
  <si>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</si>
  <si>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</si>
  <si>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</si>
  <si>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</si>
  <si>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</si>
  <si>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</si>
  <si>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</si>
  <si>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</si>
  <si>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</si>
  <si>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</si>
  <si>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</si>
  <si>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</si>
  <si>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</si>
  <si>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</si>
  <si>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</si>
  <si>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</si>
  <si>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</si>
  <si>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</si>
  <si>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</si>
  <si>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</si>
  <si>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</si>
  <si>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</si>
  <si>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</si>
  <si>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</si>
  <si>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</si>
  <si>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</si>
  <si>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</si>
  <si>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</si>
  <si>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</si>
  <si>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</si>
  <si>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</si>
  <si>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</si>
  <si>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</si>
  <si>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</si>
  <si>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</si>
  <si>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</si>
  <si>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</si>
  <si>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</si>
  <si>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</si>
  <si>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</si>
  <si>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</si>
  <si>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</si>
  <si>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</si>
  <si>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</si>
  <si>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</si>
  <si>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</si>
  <si>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</si>
  <si>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</si>
  <si>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</si>
  <si>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</si>
  <si>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</si>
  <si>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</si>
  <si>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</si>
  <si>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</si>
  <si>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</si>
  <si>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</si>
  <si>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</si>
  <si>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</si>
  <si>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</si>
  <si>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</si>
  <si>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</si>
  <si>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</si>
  <si>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</si>
  <si>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</si>
  <si>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</si>
  <si>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</si>
  <si>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</si>
  <si>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</si>
  <si>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</si>
  <si>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</si>
  <si>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</si>
  <si>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</si>
  <si>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</si>
  <si>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</si>
  <si>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</si>
  <si>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</si>
  <si>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</si>
  <si>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</si>
  <si>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</si>
  <si>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</si>
  <si>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</si>
  <si>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</si>
  <si>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</si>
  <si>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</si>
  <si>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</si>
  <si>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</si>
  <si>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</si>
  <si>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</si>
  <si>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</si>
  <si>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</si>
  <si>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</si>
  <si>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</si>
  <si>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</si>
  <si>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</si>
  <si>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</si>
  <si>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</si>
  <si>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</si>
  <si>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</si>
  <si>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</si>
  <si>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</si>
  <si>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</si>
  <si>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</si>
  <si>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</si>
  <si>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</si>
  <si>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</si>
  <si>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</si>
  <si>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</si>
  <si>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</si>
  <si>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</si>
  <si>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</si>
  <si>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</si>
  <si>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</si>
  <si>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</si>
  <si>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</si>
  <si>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</si>
  <si>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</si>
  <si>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</si>
  <si>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</si>
  <si>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</si>
  <si>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</si>
  <si>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</si>
  <si>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</si>
  <si>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</si>
  <si>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</si>
  <si>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</si>
  <si>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</si>
  <si>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</si>
  <si>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</si>
  <si>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</si>
  <si>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</si>
  <si>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</si>
  <si>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</si>
  <si>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</si>
  <si>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</si>
  <si>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</si>
  <si>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</si>
  <si>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</si>
  <si>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</si>
  <si>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</si>
  <si>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</si>
  <si>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</si>
  <si>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</si>
  <si>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</si>
  <si>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</si>
  <si>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</si>
  <si>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</si>
  <si>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</si>
  <si>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</si>
  <si>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</si>
  <si>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</si>
  <si>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</si>
  <si>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</si>
  <si>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</si>
  <si>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</si>
  <si>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</si>
  <si>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</si>
  <si>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</si>
  <si>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</si>
  <si>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</si>
  <si>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</si>
  <si>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</si>
  <si>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</si>
  <si>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</si>
  <si>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</si>
  <si>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</si>
  <si>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</si>
  <si>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</si>
  <si>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</si>
  <si>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</si>
  <si>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</si>
  <si>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</si>
  <si>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</si>
  <si>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</si>
  <si>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</si>
  <si>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</si>
  <si>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</si>
  <si>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</si>
  <si>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</si>
  <si>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</si>
  <si>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</si>
  <si>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</si>
  <si>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</si>
  <si>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</si>
  <si>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</si>
  <si>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</si>
  <si>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</si>
  <si>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</si>
  <si>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</si>
  <si>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</si>
  <si>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</si>
  <si>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</si>
  <si>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</si>
  <si>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</si>
  <si>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</si>
  <si>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</si>
  <si>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</si>
  <si>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</si>
  <si>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</si>
  <si>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</si>
  <si>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</si>
  <si>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</si>
  <si>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</si>
  <si>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</si>
  <si>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</si>
  <si>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</si>
  <si>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</si>
  <si>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</si>
  <si>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</si>
  <si>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</si>
  <si>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</si>
  <si>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</si>
  <si>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</si>
  <si>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</si>
  <si>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</si>
  <si>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</si>
  <si>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</si>
  <si>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</si>
  <si>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</si>
  <si>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</si>
  <si>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</si>
  <si>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</si>
  <si>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</si>
  <si>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</si>
  <si>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</si>
  <si>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</si>
  <si>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</si>
  <si>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</si>
  <si>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</si>
  <si>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</si>
  <si>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</si>
  <si>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</si>
  <si>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</si>
  <si>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</si>
  <si>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</si>
  <si>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</si>
  <si>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</si>
  <si>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</si>
  <si>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</si>
  <si>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</si>
  <si>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</si>
  <si>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</si>
  <si>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</si>
  <si>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</si>
  <si>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</si>
  <si>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</si>
  <si>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</si>
  <si>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</si>
  <si>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</si>
  <si>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</si>
  <si>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</si>
  <si>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</si>
  <si>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</si>
  <si>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</si>
  <si>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</si>
  <si>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</si>
  <si>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</si>
  <si>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</si>
  <si>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</si>
  <si>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</si>
  <si>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</si>
  <si>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</si>
  <si>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</si>
  <si>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</si>
  <si>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</si>
  <si>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</si>
  <si>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</si>
  <si>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</si>
  <si>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</si>
  <si>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</si>
  <si>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</si>
  <si>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</si>
  <si>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</si>
  <si>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</si>
  <si>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</si>
  <si>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</si>
  <si>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</si>
  <si>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</si>
  <si>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</si>
  <si>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</si>
  <si>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</si>
  <si>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</si>
  <si>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</si>
  <si>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</si>
  <si>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</si>
  <si>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</si>
  <si>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</si>
  <si>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</si>
  <si>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</si>
  <si>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</si>
  <si>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</si>
  <si>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</si>
  <si>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</si>
  <si>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</si>
  <si>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</si>
  <si>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</si>
  <si>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</si>
  <si>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</si>
  <si>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</si>
  <si>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</si>
  <si>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</si>
  <si>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</si>
  <si>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</si>
  <si>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</si>
  <si>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</si>
  <si>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</si>
  <si>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</si>
  <si>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</si>
  <si>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</si>
  <si>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</si>
  <si>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</si>
  <si>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</si>
  <si>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</si>
  <si>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</si>
  <si>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</si>
  <si>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</si>
  <si>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</si>
  <si>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</si>
  <si>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</si>
  <si>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</si>
  <si>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</si>
  <si>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</si>
  <si>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</si>
  <si>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</si>
  <si>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</si>
  <si>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</si>
  <si>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</si>
  <si>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</si>
  <si>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</si>
  <si>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</si>
  <si>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</si>
  <si>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</si>
  <si>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</si>
  <si>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</si>
  <si>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</si>
  <si>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</si>
  <si>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</si>
  <si>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</si>
  <si>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</si>
  <si>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</si>
  <si>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</si>
  <si>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</si>
  <si>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</si>
  <si>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</si>
  <si>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</si>
  <si>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</si>
  <si>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</si>
  <si>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</si>
  <si>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</si>
  <si>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</si>
  <si>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</si>
  <si>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</si>
  <si>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</si>
  <si>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</si>
  <si>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</si>
  <si>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</si>
  <si>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</si>
  <si>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</si>
  <si>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</si>
  <si>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</si>
  <si>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</si>
  <si>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</si>
  <si>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</si>
  <si>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</si>
  <si>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</si>
  <si>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</si>
  <si>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</si>
  <si>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</si>
  <si>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</si>
  <si>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</si>
  <si>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</si>
  <si>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</si>
  <si>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</si>
  <si>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</si>
  <si>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</si>
  <si>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</si>
  <si>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</si>
  <si>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</si>
  <si>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</si>
  <si>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</si>
  <si>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</si>
  <si>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</si>
  <si>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</si>
  <si>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</si>
  <si>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</si>
  <si>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</si>
  <si>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</si>
  <si>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</si>
  <si>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</si>
  <si>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</si>
  <si>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</si>
  <si>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</si>
  <si>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</si>
  <si>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</si>
  <si>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</si>
  <si>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</si>
  <si>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</si>
  <si>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</si>
  <si>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</si>
  <si>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</si>
  <si>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</si>
  <si>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</si>
  <si>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</si>
  <si>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</si>
  <si>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</si>
  <si>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</si>
  <si>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</si>
  <si>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</si>
  <si>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</si>
  <si>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</si>
  <si>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</si>
  <si>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</si>
  <si>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</si>
  <si>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</si>
  <si>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</si>
  <si>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</si>
  <si>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</si>
  <si>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</si>
  <si>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</si>
  <si>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</si>
  <si>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</si>
  <si>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</si>
  <si>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</si>
  <si>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</si>
  <si>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</si>
  <si>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</si>
  <si>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</si>
  <si>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</si>
  <si>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</si>
  <si>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</si>
  <si>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</si>
  <si>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</si>
  <si>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</si>
  <si>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</si>
  <si>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</si>
  <si>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</si>
  <si>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</si>
  <si>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</si>
  <si>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</si>
  <si>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</si>
  <si>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</si>
  <si>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</si>
  <si>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</si>
  <si>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</si>
  <si>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</si>
  <si>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</si>
  <si>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</si>
  <si>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</si>
  <si>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</si>
  <si>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</si>
  <si>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</si>
  <si>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</si>
  <si>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</si>
  <si>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</si>
  <si>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</si>
  <si>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</si>
  <si>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</si>
  <si>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</si>
  <si>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</si>
  <si>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</si>
  <si>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</si>
  <si>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</si>
  <si>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</si>
  <si>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</si>
  <si>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</si>
  <si>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</si>
  <si>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</si>
  <si>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</si>
  <si>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</si>
  <si>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</si>
  <si>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</si>
  <si>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</si>
  <si>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</si>
  <si>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</si>
  <si>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</si>
  <si>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</si>
  <si>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</si>
  <si>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</si>
  <si>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</si>
  <si>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</si>
  <si>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</si>
  <si>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</si>
  <si>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</si>
  <si>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</si>
  <si>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</si>
  <si>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</si>
  <si>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</si>
  <si>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</si>
  <si>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</si>
  <si>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</si>
  <si>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</si>
  <si>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</si>
  <si>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</si>
  <si>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</si>
  <si>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</si>
  <si>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</si>
  <si>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</si>
  <si>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</si>
  <si>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</si>
  <si>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</si>
  <si>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</si>
  <si>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</si>
  <si>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</si>
  <si>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</si>
  <si>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</si>
  <si>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</si>
  <si>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</si>
  <si>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</si>
  <si>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</si>
  <si>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</si>
  <si>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</si>
  <si>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</si>
  <si>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</si>
  <si>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</si>
  <si>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</si>
  <si>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</si>
  <si>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</si>
  <si>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</si>
  <si>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</si>
  <si>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</si>
  <si>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</si>
  <si>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</si>
  <si>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</si>
  <si>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</si>
  <si>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</si>
  <si>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</si>
  <si>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</si>
  <si>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</si>
  <si>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</si>
  <si>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</si>
  <si>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</si>
  <si>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</si>
  <si>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</si>
  <si>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</si>
  <si>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</si>
  <si>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</si>
  <si>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</si>
  <si>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</si>
  <si>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</si>
  <si>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</si>
  <si>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</si>
  <si>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</si>
  <si>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</si>
  <si>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</si>
  <si>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</si>
  <si>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</si>
  <si>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</si>
  <si>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</si>
  <si>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</si>
  <si>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</si>
  <si>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</si>
  <si>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</si>
  <si>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</si>
  <si>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</si>
  <si>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</si>
  <si>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</si>
  <si>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</si>
  <si>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</si>
  <si>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</si>
  <si>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</si>
  <si>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</si>
  <si>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</si>
  <si>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</si>
  <si>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</si>
  <si>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</si>
  <si>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</si>
  <si>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</si>
  <si>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</si>
  <si>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</si>
  <si>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</si>
  <si>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</si>
  <si>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</si>
  <si>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</si>
  <si>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</si>
  <si>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</si>
  <si>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</si>
  <si>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</si>
  <si>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</si>
  <si>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</si>
  <si>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</si>
  <si>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</si>
  <si>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</si>
  <si>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</si>
  <si>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</si>
  <si>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</si>
  <si>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</si>
  <si>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</si>
  <si>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</si>
  <si>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</si>
  <si>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</si>
  <si>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</si>
  <si>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</si>
  <si>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</si>
  <si>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</si>
  <si>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</si>
  <si>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</si>
  <si>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</si>
  <si>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</si>
  <si>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</si>
  <si>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</si>
  <si>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</si>
  <si>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</si>
  <si>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</si>
  <si>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</si>
  <si>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</si>
  <si>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</si>
  <si>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</si>
  <si>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</si>
  <si>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</si>
  <si>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</si>
  <si>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</si>
  <si>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</si>
  <si>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</si>
  <si>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</si>
  <si>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</si>
  <si>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</si>
  <si>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</si>
  <si>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</si>
  <si>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</si>
  <si>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</si>
  <si>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</si>
  <si>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</si>
  <si>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</si>
  <si>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</si>
  <si>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</si>
  <si>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</si>
  <si>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</si>
  <si>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</si>
  <si>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</si>
  <si>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</si>
  <si>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</si>
  <si>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</si>
  <si>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</si>
  <si>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</si>
  <si>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</si>
  <si>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</si>
  <si>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</si>
  <si>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</si>
  <si>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</si>
  <si>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</si>
  <si>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</si>
  <si>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</si>
  <si>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</si>
  <si>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</si>
  <si>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</si>
  <si>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</si>
  <si>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</si>
  <si>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</si>
  <si>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</si>
  <si>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</si>
  <si>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</si>
  <si>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</si>
  <si>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</si>
  <si>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</si>
  <si>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</si>
  <si>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</si>
  <si>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</si>
  <si>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</si>
  <si>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</si>
  <si>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</si>
  <si>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</si>
  <si>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</si>
  <si>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</si>
  <si>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</si>
  <si>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</si>
  <si>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</si>
  <si>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</si>
  <si>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</si>
  <si>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</si>
  <si>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</si>
  <si>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</si>
  <si>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</si>
  <si>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</si>
  <si>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</si>
  <si>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</si>
  <si>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</si>
  <si>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</si>
  <si>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</si>
  <si>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</si>
  <si>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</si>
  <si>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</si>
  <si>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</si>
  <si>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</si>
  <si>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</si>
  <si>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</si>
  <si>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</si>
  <si>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</si>
  <si>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</si>
  <si>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</si>
  <si>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</si>
  <si>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</si>
  <si>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</si>
  <si>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</si>
  <si>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</si>
  <si>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</si>
  <si>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</si>
  <si>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</si>
  <si>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</si>
  <si>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</si>
  <si>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</si>
  <si>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</si>
  <si>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</si>
  <si>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</si>
  <si>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</si>
  <si>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</si>
  <si>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</si>
  <si>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</si>
  <si>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</si>
  <si>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</si>
  <si>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</si>
  <si>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</si>
  <si>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</si>
  <si>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</si>
  <si>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</si>
  <si>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</si>
  <si>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</si>
  <si>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</si>
  <si>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</si>
  <si>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</si>
  <si>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</si>
  <si>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</si>
  <si>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</si>
  <si>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</si>
  <si>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</si>
  <si>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</si>
  <si>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</si>
  <si>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</si>
  <si>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</si>
  <si>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</si>
  <si>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</si>
  <si>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</si>
  <si>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</si>
  <si>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</si>
  <si>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</si>
  <si>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</si>
  <si>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</si>
  <si>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</si>
  <si>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</si>
  <si>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</si>
  <si>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</si>
  <si>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</si>
  <si>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</si>
  <si>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</si>
  <si>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</si>
  <si>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</si>
  <si>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</si>
  <si>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</si>
  <si>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</si>
  <si>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</si>
  <si>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</si>
  <si>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</si>
  <si>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</si>
  <si>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</si>
  <si>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</si>
  <si>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</si>
  <si>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</si>
  <si>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</si>
  <si>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</si>
  <si>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</si>
  <si>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</si>
  <si>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</si>
  <si>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</si>
  <si>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</si>
  <si>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</si>
  <si>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</si>
  <si>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</si>
  <si>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</si>
  <si>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</si>
  <si>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</si>
  <si>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</si>
  <si>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</si>
  <si>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</si>
  <si>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</si>
  <si>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</si>
  <si>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</si>
  <si>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</si>
  <si>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</si>
  <si>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</si>
  <si>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</si>
  <si>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</si>
  <si>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</si>
  <si>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</si>
  <si>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</si>
  <si>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</si>
  <si>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</si>
  <si>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</si>
  <si>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</si>
  <si>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</si>
  <si>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</si>
  <si>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</si>
  <si>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</si>
  <si>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</si>
  <si>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</si>
  <si>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</si>
  <si>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</si>
  <si>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</si>
  <si>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</si>
  <si>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</si>
  <si>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</si>
  <si>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</si>
  <si>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</si>
  <si>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</si>
  <si>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</si>
  <si>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</si>
  <si>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</si>
  <si>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</si>
  <si>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</si>
  <si>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</si>
  <si>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</si>
  <si>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</si>
  <si>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</si>
  <si>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</si>
  <si>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</si>
  <si>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</si>
  <si>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</si>
  <si>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</si>
  <si>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</si>
  <si>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</si>
  <si>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</si>
  <si>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</si>
  <si>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</si>
  <si>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</si>
  <si>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</si>
  <si>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</si>
  <si>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</si>
  <si>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</si>
  <si>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</si>
  <si>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</si>
  <si>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</si>
  <si>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</si>
  <si>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</si>
  <si>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</si>
  <si>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</si>
  <si>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</si>
  <si>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</si>
  <si>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</si>
  <si>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</si>
  <si>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</si>
  <si>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</si>
  <si>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</si>
  <si>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</si>
  <si>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</si>
  <si>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</si>
  <si>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</si>
  <si>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</si>
  <si>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</si>
  <si>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</si>
  <si>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</si>
  <si>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</si>
  <si>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</si>
  <si>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</si>
  <si>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</si>
  <si>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</si>
  <si>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</si>
  <si>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</si>
  <si>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</si>
  <si>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</si>
  <si>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</si>
  <si>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</si>
  <si>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</si>
  <si>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</si>
  <si>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</si>
  <si>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</si>
  <si>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</si>
  <si>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</si>
  <si>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</si>
  <si>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</si>
  <si>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</si>
  <si>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</si>
  <si>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</si>
  <si>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</si>
  <si>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</si>
  <si>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</si>
  <si>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</si>
  <si>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</si>
  <si>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</si>
  <si>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</si>
  <si>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</si>
  <si>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</si>
  <si>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</si>
  <si>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</si>
  <si>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</si>
  <si>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</si>
  <si>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</si>
  <si>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</si>
  <si>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</si>
  <si>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</si>
  <si>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</si>
  <si>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</si>
  <si>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</si>
  <si>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</si>
  <si>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</si>
  <si>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</si>
  <si>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</si>
  <si>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</si>
  <si>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</si>
  <si>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</si>
  <si>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</si>
  <si>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</si>
  <si>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</si>
  <si>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</si>
  <si>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</si>
  <si>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</si>
  <si>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</si>
  <si>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</si>
  <si>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</si>
  <si>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</si>
  <si>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</si>
  <si>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</si>
  <si>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</si>
  <si>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</si>
  <si>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</si>
  <si>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</si>
  <si>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</si>
  <si>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</si>
  <si>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</si>
  <si>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</si>
  <si>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</si>
  <si>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</si>
  <si>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</si>
  <si>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</si>
  <si>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</si>
  <si>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</si>
  <si>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</si>
  <si>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</si>
  <si>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</si>
  <si>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</si>
  <si>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</si>
  <si>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</si>
  <si>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</si>
  <si>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</si>
  <si>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</si>
  <si>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</si>
  <si>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</si>
  <si>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</si>
  <si>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</si>
  <si>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</si>
  <si>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</si>
  <si>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</si>
  <si>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</si>
  <si>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</si>
  <si>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</si>
  <si>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</si>
  <si>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</si>
  <si>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</si>
  <si>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</si>
  <si>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</si>
  <si>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</si>
  <si>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</si>
  <si>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</si>
  <si>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</si>
  <si>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</si>
  <si>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</si>
  <si>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</si>
  <si>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</si>
  <si>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</si>
  <si>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</si>
  <si>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</si>
  <si>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</si>
  <si>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</si>
  <si>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</si>
  <si>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</si>
  <si>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</si>
  <si>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</si>
  <si>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</si>
  <si>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</si>
  <si>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</si>
  <si>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</si>
  <si>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</si>
  <si>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</si>
  <si>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</si>
  <si>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</si>
  <si>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</si>
  <si>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</si>
  <si>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</si>
  <si>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</si>
  <si>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</si>
  <si>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</si>
  <si>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</si>
  <si>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</si>
  <si>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</si>
  <si>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</si>
  <si>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</si>
  <si>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</si>
  <si>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</si>
  <si>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</si>
  <si>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</si>
  <si>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</si>
  <si>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</si>
  <si>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</si>
  <si>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</si>
  <si>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</si>
  <si>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</si>
  <si>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</si>
  <si>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</si>
  <si>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</si>
  <si>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</si>
  <si>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</si>
  <si>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</si>
  <si>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</si>
  <si>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</si>
  <si>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</si>
  <si>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</si>
  <si>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</si>
  <si>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</si>
  <si>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</si>
  <si>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</si>
  <si>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</si>
  <si>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</si>
  <si>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</si>
  <si>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</si>
  <si>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</si>
  <si>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</si>
  <si>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</si>
  <si>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</si>
  <si>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</si>
  <si>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</si>
  <si>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</si>
  <si>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</si>
  <si>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</si>
  <si>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</si>
  <si>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</si>
  <si>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</si>
  <si>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</si>
  <si>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</si>
  <si>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</si>
  <si>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</si>
  <si>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</si>
  <si>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</si>
  <si>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</si>
  <si>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</si>
  <si>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</si>
  <si>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</si>
  <si>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</si>
  <si>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</si>
  <si>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</si>
  <si>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</si>
  <si>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</si>
  <si>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</si>
  <si>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</si>
  <si>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</si>
  <si>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</si>
  <si>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</si>
  <si>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</si>
  <si>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</si>
  <si>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</si>
  <si>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</si>
  <si>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</si>
  <si>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</si>
  <si>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</si>
  <si>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</si>
  <si>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</si>
  <si>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</si>
  <si>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</si>
  <si>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</si>
  <si>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</si>
  <si>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</si>
  <si>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</si>
  <si>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</si>
  <si>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</si>
  <si>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</si>
  <si>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</si>
  <si>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</si>
  <si>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</si>
  <si>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</si>
  <si>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</si>
  <si>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</si>
  <si>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</si>
  <si>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</si>
  <si>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</si>
  <si>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</si>
  <si>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</si>
  <si>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</si>
  <si>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</si>
  <si>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</si>
  <si>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</si>
  <si>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</si>
  <si>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</si>
  <si>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</si>
  <si>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</si>
  <si>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</si>
  <si>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</si>
  <si>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</si>
  <si>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</si>
  <si>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</si>
  <si>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</si>
  <si>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</si>
  <si>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</si>
  <si>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</si>
  <si>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</si>
  <si>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</si>
  <si>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</si>
  <si>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</si>
  <si>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</si>
  <si>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</si>
  <si>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</si>
  <si>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</si>
  <si>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</si>
  <si>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</si>
  <si>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</si>
  <si>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</si>
  <si>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</si>
  <si>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</si>
  <si>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</si>
  <si>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</si>
  <si>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</si>
  <si>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</si>
  <si>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</si>
  <si>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</si>
  <si>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</si>
  <si>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</si>
  <si>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</si>
  <si>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</si>
  <si>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</si>
  <si>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</si>
  <si>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</si>
  <si>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</si>
  <si>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</si>
  <si>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</si>
  <si>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</si>
  <si>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</si>
  <si>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</si>
  <si>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</si>
  <si>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</si>
  <si>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</si>
  <si>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</si>
  <si>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</si>
  <si>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</si>
  <si>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</si>
  <si>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</si>
  <si>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</si>
  <si>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</si>
  <si>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</si>
  <si>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</si>
  <si>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</si>
  <si>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</si>
  <si>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</si>
  <si>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</si>
  <si>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</si>
  <si>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</si>
  <si>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</si>
  <si>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</si>
  <si>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</si>
  <si>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</si>
  <si>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</si>
  <si>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</si>
  <si>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</si>
  <si>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</si>
  <si>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</si>
  <si>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</si>
  <si>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</si>
  <si>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</si>
  <si>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</si>
  <si>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</si>
  <si>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</si>
  <si>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</si>
  <si>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</si>
  <si>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</si>
  <si>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</si>
  <si>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</si>
  <si>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</si>
  <si>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</si>
  <si>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</si>
  <si>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</si>
  <si>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</si>
  <si>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</si>
  <si>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</si>
  <si>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</si>
  <si>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</si>
  <si>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</si>
  <si>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</si>
  <si>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</si>
  <si>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</si>
  <si>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</si>
  <si>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</si>
  <si>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</si>
  <si>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</si>
  <si>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</si>
  <si>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</si>
  <si>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</si>
  <si>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</si>
  <si>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</si>
  <si>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</si>
  <si>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</si>
  <si>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</si>
  <si>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</si>
  <si>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</si>
  <si>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</si>
  <si>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</si>
  <si>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</si>
  <si>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</si>
  <si>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</si>
  <si>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</si>
  <si>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</si>
  <si>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</si>
  <si>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</si>
  <si>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</si>
  <si>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</si>
  <si>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</si>
  <si>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</si>
  <si>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</si>
  <si>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</si>
  <si>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</si>
  <si>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</si>
  <si>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</si>
  <si>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</si>
  <si>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</si>
  <si>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</si>
  <si>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</si>
  <si>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</si>
  <si>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</si>
  <si>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</si>
  <si>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</si>
  <si>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</si>
  <si>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</si>
  <si>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</si>
  <si>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</si>
  <si>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</si>
  <si>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</si>
  <si>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</si>
  <si>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</si>
  <si>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</si>
  <si>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</si>
  <si>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</si>
  <si>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</si>
  <si>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</si>
  <si>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</si>
  <si>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</si>
  <si>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</si>
  <si>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</si>
  <si>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</si>
  <si>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</si>
  <si>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</si>
  <si>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</si>
  <si>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</si>
  <si>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</si>
  <si>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</si>
  <si>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</si>
  <si>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</si>
  <si>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</si>
  <si>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</si>
  <si>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</si>
  <si>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</si>
  <si>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</si>
  <si>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</si>
  <si>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</si>
  <si>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</si>
  <si>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</si>
  <si>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</si>
  <si>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</si>
  <si>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</si>
  <si>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</si>
  <si>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</si>
  <si>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</si>
  <si>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</si>
  <si>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</si>
  <si>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</si>
  <si>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</si>
  <si>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</si>
  <si>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</si>
  <si>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</si>
  <si>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</si>
  <si>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</si>
  <si>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</si>
  <si>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</si>
  <si>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</si>
  <si>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</si>
  <si>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</si>
  <si>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</si>
  <si>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</si>
  <si>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</si>
  <si>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</si>
  <si>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</si>
  <si>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</si>
  <si>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</si>
  <si>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</si>
  <si>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</si>
  <si>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</si>
  <si>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</si>
  <si>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</si>
  <si>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</si>
  <si>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</si>
  <si>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</si>
  <si>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</si>
  <si>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</si>
  <si>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</si>
  <si>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</si>
  <si>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</si>
  <si>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</si>
  <si>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</si>
  <si>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</si>
  <si>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</si>
  <si>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</si>
  <si>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</si>
  <si>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</si>
  <si>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</si>
  <si>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</si>
  <si>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</si>
  <si>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</si>
  <si>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</si>
  <si>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</si>
  <si>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</si>
  <si>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</si>
  <si>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</si>
  <si>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</si>
  <si>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</si>
  <si>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</si>
  <si>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</si>
  <si>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</si>
  <si>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</si>
  <si>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</si>
  <si>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</si>
  <si>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</si>
  <si>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</si>
  <si>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</si>
  <si>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</si>
  <si>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</si>
  <si>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</si>
  <si>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</si>
  <si>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</si>
  <si>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</si>
  <si>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</si>
  <si>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</si>
  <si>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</si>
  <si>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</si>
  <si>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</si>
  <si>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</si>
  <si>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</si>
  <si>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</si>
  <si>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</si>
  <si>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</si>
  <si>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</si>
  <si>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</si>
  <si>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</si>
  <si>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</si>
  <si>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</si>
  <si>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</si>
  <si>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</si>
  <si>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</si>
  <si>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</si>
  <si>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</si>
  <si>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</si>
  <si>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</si>
  <si>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</si>
  <si>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</si>
  <si>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</si>
  <si>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</si>
  <si>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</si>
  <si>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</si>
  <si>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</si>
  <si>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</si>
  <si>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</si>
  <si>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</si>
  <si>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</si>
  <si>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</si>
  <si>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</si>
  <si>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</si>
  <si>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</si>
  <si>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</si>
  <si>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</si>
  <si>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</si>
  <si>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</si>
  <si>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</si>
  <si>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</si>
  <si>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</si>
  <si>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</si>
  <si>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</si>
  <si>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</si>
  <si>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</si>
  <si>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</si>
  <si>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</si>
  <si>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</si>
  <si>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</si>
  <si>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</si>
  <si>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</si>
  <si>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</si>
  <si>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</si>
  <si>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</si>
  <si>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</si>
  <si>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</si>
  <si>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</si>
  <si>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</si>
  <si>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</si>
  <si>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</si>
  <si>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</si>
  <si>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</si>
  <si>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</si>
  <si>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</si>
  <si>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</si>
  <si>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</si>
  <si>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</si>
  <si>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</si>
  <si>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</si>
  <si>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</si>
  <si>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</si>
  <si>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</si>
  <si>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</si>
  <si>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</si>
  <si>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</si>
  <si>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</si>
  <si>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</si>
  <si>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</si>
  <si>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</si>
  <si>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</si>
  <si>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</si>
  <si>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</si>
  <si>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</si>
  <si>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</si>
  <si>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</si>
  <si>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</si>
  <si>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</si>
  <si>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</si>
  <si>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</si>
  <si>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</si>
  <si>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</si>
  <si>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</si>
  <si>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</si>
  <si>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</si>
  <si>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</si>
  <si>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</si>
  <si>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</si>
  <si>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</si>
  <si>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</si>
  <si>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</si>
  <si>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</si>
  <si>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</si>
  <si>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</si>
  <si>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</si>
  <si>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</si>
  <si>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</si>
  <si>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</si>
  <si>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</si>
  <si>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</si>
  <si>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</si>
  <si>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</si>
  <si>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</si>
  <si>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</si>
  <si>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</si>
  <si>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</si>
  <si>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</si>
  <si>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</si>
  <si>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</si>
  <si>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</si>
  <si>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</si>
  <si>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</si>
  <si>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</si>
  <si>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</si>
  <si>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</si>
  <si>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</si>
  <si>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</si>
  <si>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</si>
  <si>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</si>
  <si>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</si>
  <si>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</si>
  <si>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</si>
  <si>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</si>
  <si>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</si>
  <si>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</si>
  <si>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</si>
  <si>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</si>
  <si>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</si>
  <si>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</si>
  <si>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</si>
  <si>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</si>
  <si>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</si>
  <si>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</si>
  <si>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</si>
  <si>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</si>
  <si>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</si>
  <si>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</si>
  <si>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</si>
  <si>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</si>
  <si>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</si>
  <si>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</si>
  <si>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</si>
  <si>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</si>
  <si>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</si>
  <si>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</si>
  <si>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</si>
  <si>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</si>
  <si>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</si>
  <si>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</si>
  <si>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</si>
  <si>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</si>
  <si>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</si>
  <si>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</si>
  <si>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</si>
  <si>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</si>
  <si>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</si>
  <si>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</si>
  <si>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</si>
  <si>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</si>
  <si>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</si>
  <si>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</si>
  <si>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</si>
  <si>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</si>
  <si>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</si>
  <si>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</si>
  <si>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</si>
  <si>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</si>
  <si>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</si>
  <si>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</si>
  <si>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</si>
  <si>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</si>
  <si>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</si>
  <si>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</si>
  <si>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</si>
  <si>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</si>
  <si>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</si>
  <si>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</si>
  <si>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</si>
  <si>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</si>
  <si>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</si>
  <si>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</si>
  <si>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</si>
  <si>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</si>
  <si>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</si>
  <si>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</si>
  <si>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</si>
  <si>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</si>
  <si>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</si>
  <si>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</si>
  <si>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</si>
  <si>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</si>
  <si>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</si>
  <si>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</si>
  <si>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</si>
  <si>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</si>
  <si>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</si>
  <si>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</si>
  <si>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</si>
  <si>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</si>
  <si>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</si>
  <si>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</si>
  <si>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</si>
  <si>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</si>
  <si>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</si>
  <si>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</si>
  <si>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</si>
  <si>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</si>
  <si>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</si>
  <si>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</si>
  <si>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</si>
  <si>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</si>
  <si>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</si>
  <si>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</si>
  <si>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</si>
  <si>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</si>
  <si>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</si>
  <si>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</si>
  <si>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</si>
  <si>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</si>
  <si>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</si>
  <si>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</si>
  <si>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</si>
  <si>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</si>
  <si>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</si>
  <si>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</si>
  <si>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</si>
  <si>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</si>
  <si>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</si>
  <si>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</si>
  <si>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</si>
  <si>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</si>
  <si>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</si>
  <si>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</si>
  <si>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</si>
  <si>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</si>
  <si>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</si>
  <si>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</si>
  <si>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</si>
  <si>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</si>
  <si>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</si>
  <si>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</si>
  <si>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</si>
  <si>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</si>
  <si>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</si>
  <si>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</si>
  <si>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</si>
  <si>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</si>
  <si>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</si>
  <si>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</si>
  <si>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</si>
  <si>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</si>
  <si>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</si>
  <si>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</si>
  <si>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</si>
  <si>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</si>
  <si>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</si>
  <si>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</si>
  <si>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</si>
  <si>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</si>
  <si>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</si>
  <si>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</si>
  <si>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</si>
  <si>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</si>
  <si>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</si>
  <si>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</si>
  <si>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</si>
  <si>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</si>
  <si>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</si>
  <si>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</si>
  <si>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</si>
  <si>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</si>
  <si>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</si>
  <si>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</si>
  <si>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</si>
  <si>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</si>
  <si>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</si>
  <si>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</si>
  <si>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</si>
  <si>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</si>
  <si>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</si>
  <si>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</si>
  <si>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</si>
  <si>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</si>
  <si>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</si>
  <si>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</si>
  <si>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</si>
  <si>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</si>
  <si>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</si>
  <si>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</si>
  <si>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</si>
  <si>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</si>
  <si>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</si>
  <si>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</si>
  <si>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</si>
  <si>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</si>
  <si>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</si>
  <si>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</si>
  <si>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</si>
  <si>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</si>
  <si>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</si>
  <si>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</si>
  <si>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</si>
  <si>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</si>
  <si>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</si>
  <si>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</si>
  <si>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</si>
  <si>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</si>
  <si>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</si>
  <si>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</si>
  <si>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</si>
  <si>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</si>
  <si>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</si>
  <si>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</si>
  <si>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</si>
  <si>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</si>
  <si>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</si>
  <si>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</si>
  <si>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</si>
  <si>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</si>
  <si>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</si>
  <si>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</si>
  <si>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</si>
  <si>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</si>
  <si>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</si>
  <si>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</si>
  <si>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</si>
  <si>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</si>
  <si>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</si>
  <si>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</si>
  <si>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</si>
  <si>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</si>
  <si>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</si>
  <si>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</si>
  <si>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</si>
  <si>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</si>
  <si>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</si>
  <si>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</si>
  <si>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</si>
  <si>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</si>
  <si>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</si>
  <si>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</si>
  <si>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</si>
  <si>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</si>
  <si>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</si>
  <si>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</si>
  <si>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</si>
  <si>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</si>
  <si>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</si>
  <si>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</si>
  <si>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</si>
  <si>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</si>
  <si>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</si>
  <si>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</si>
  <si>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</si>
  <si>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</si>
  <si>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</si>
  <si>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</si>
  <si>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</si>
  <si>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</si>
  <si>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</si>
  <si>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</si>
  <si>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</si>
  <si>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</si>
  <si>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</si>
  <si>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</si>
  <si>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</si>
  <si>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</si>
  <si>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</si>
  <si>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</si>
  <si>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</si>
  <si>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</si>
  <si>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</si>
  <si>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</si>
  <si>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</si>
  <si>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</si>
  <si>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</si>
  <si>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</si>
  <si>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</si>
  <si>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</si>
  <si>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</si>
  <si>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</si>
  <si>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</si>
  <si>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</si>
  <si>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</si>
  <si>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</si>
  <si>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</si>
  <si>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</si>
  <si>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</si>
  <si>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</si>
  <si>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</si>
  <si>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</si>
  <si>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</si>
  <si>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</si>
  <si>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</si>
  <si>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</si>
  <si>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</si>
  <si>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</si>
  <si>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</si>
  <si>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</si>
  <si>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</si>
  <si>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</si>
  <si>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</si>
  <si>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</si>
  <si>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</si>
  <si>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</si>
  <si>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</si>
  <si>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</si>
  <si>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</si>
  <si>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</si>
  <si>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</si>
  <si>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</si>
  <si>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</si>
  <si>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</si>
  <si>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</si>
  <si>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</si>
  <si>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</si>
  <si>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</si>
  <si>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</si>
  <si>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</si>
  <si>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</si>
  <si>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</si>
  <si>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</si>
  <si>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</si>
  <si>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</si>
  <si>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</si>
  <si>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</si>
  <si>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</si>
  <si>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</si>
  <si>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</si>
  <si>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</si>
  <si>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</si>
  <si>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</si>
  <si>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</si>
  <si>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</si>
  <si>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</si>
  <si>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</si>
  <si>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</si>
  <si>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</si>
  <si>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</si>
  <si>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</si>
  <si>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</si>
  <si>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</si>
  <si>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</si>
  <si>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</si>
  <si>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</si>
  <si>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</si>
  <si>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</si>
  <si>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</si>
  <si>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</si>
  <si>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</si>
  <si>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</si>
  <si>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</si>
  <si>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</si>
  <si>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</si>
  <si>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</si>
  <si>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</si>
  <si>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</si>
  <si>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</si>
  <si>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</si>
  <si>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</si>
  <si>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</si>
  <si>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</si>
  <si>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</si>
  <si>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</si>
  <si>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</si>
  <si>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</si>
  <si>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</si>
  <si>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</si>
  <si>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</si>
  <si>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</si>
  <si>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</si>
  <si>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</si>
  <si>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</si>
  <si>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</si>
  <si>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</si>
  <si>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</si>
  <si>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</si>
  <si>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</si>
  <si>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</si>
  <si>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</si>
  <si>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</si>
  <si>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</si>
  <si>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</si>
  <si>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</si>
  <si>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</si>
  <si>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</si>
  <si>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</si>
  <si>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</si>
  <si>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</si>
  <si>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</si>
  <si>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</si>
  <si>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</si>
  <si>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</si>
  <si>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</si>
  <si>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</si>
  <si>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</si>
  <si>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</si>
  <si>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</si>
  <si>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</si>
  <si>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</si>
  <si>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</si>
  <si>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</si>
  <si>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</si>
  <si>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</si>
  <si>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</si>
  <si>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</si>
  <si>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</si>
  <si>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</si>
  <si>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</si>
  <si>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</si>
  <si>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</si>
  <si>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</si>
  <si>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</si>
  <si>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</si>
  <si>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</si>
  <si>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</si>
  <si>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</si>
  <si>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</si>
  <si>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</si>
  <si>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</si>
  <si>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</si>
  <si>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</si>
  <si>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</si>
  <si>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</si>
  <si>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</si>
  <si>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</si>
  <si>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</si>
  <si>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</si>
  <si>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</si>
  <si>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</si>
  <si>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</si>
  <si>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</si>
  <si>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</si>
  <si>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</si>
  <si>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</si>
  <si>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</si>
  <si>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</si>
  <si>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</si>
  <si>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</si>
  <si>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</si>
  <si>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</si>
  <si>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</si>
  <si>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</si>
  <si>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</si>
  <si>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</si>
  <si>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</si>
  <si>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</si>
  <si>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</si>
  <si>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</si>
  <si>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</si>
  <si>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</si>
  <si>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</si>
  <si>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</si>
  <si>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</si>
  <si>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</si>
  <si>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</si>
  <si>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</si>
  <si>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</si>
  <si>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</si>
  <si>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</si>
  <si>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</si>
  <si>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</si>
  <si>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</si>
  <si>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</si>
  <si>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</si>
  <si>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</si>
  <si>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</si>
  <si>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</si>
  <si>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</si>
  <si>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</si>
  <si>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</si>
  <si>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</si>
  <si>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</si>
  <si>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</si>
  <si>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</si>
  <si>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</si>
  <si>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</si>
  <si>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</si>
  <si>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</si>
  <si>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</si>
  <si>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</si>
  <si>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</si>
  <si>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</si>
  <si>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</si>
  <si>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</si>
  <si>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</si>
  <si>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</si>
  <si>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</si>
  <si>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</si>
  <si>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</si>
  <si>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</si>
  <si>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</si>
  <si>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</si>
  <si>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</si>
  <si>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</si>
  <si>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</si>
  <si>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</si>
  <si>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</si>
  <si>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</si>
  <si>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</si>
  <si>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</si>
  <si>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</si>
  <si>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</si>
  <si>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</si>
  <si>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</si>
  <si>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</si>
  <si>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</si>
  <si>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</si>
  <si>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</si>
  <si>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</si>
  <si>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</si>
  <si>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</si>
  <si>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</si>
  <si>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</si>
  <si>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</si>
  <si>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</si>
  <si>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</si>
  <si>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</si>
  <si>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</si>
  <si>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</si>
  <si>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</si>
  <si>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</si>
  <si>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</si>
  <si>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</si>
  <si>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</si>
  <si>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</si>
  <si>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</si>
  <si>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</si>
  <si>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</si>
  <si>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</si>
  <si>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</si>
  <si>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</si>
  <si>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</si>
  <si>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</si>
  <si>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</si>
  <si>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</si>
  <si>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</si>
  <si>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</si>
  <si>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</si>
  <si>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</si>
  <si>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</si>
  <si>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</si>
  <si>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</si>
  <si>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</si>
  <si>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</si>
  <si>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</si>
  <si>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</si>
  <si>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</si>
  <si>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</si>
  <si>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</si>
  <si>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</si>
  <si>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</si>
  <si>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</si>
  <si>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</si>
  <si>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</si>
  <si>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</si>
  <si>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</si>
  <si>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</si>
  <si>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</si>
  <si>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</si>
  <si>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</si>
  <si>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</si>
  <si>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</si>
  <si>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</si>
  <si>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</si>
  <si>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</si>
  <si>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</si>
  <si>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</si>
  <si>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</si>
  <si>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</si>
  <si>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</si>
  <si>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</si>
  <si>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</si>
  <si>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</si>
  <si>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</si>
  <si>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</si>
  <si>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</si>
  <si>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</si>
  <si>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</si>
  <si>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</si>
  <si>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</si>
  <si>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</si>
  <si>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</si>
  <si>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</si>
  <si>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</si>
  <si>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</si>
  <si>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</si>
  <si>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</si>
  <si>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</si>
  <si>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</si>
  <si>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</si>
  <si>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</si>
  <si>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</si>
  <si>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</si>
  <si>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</si>
  <si>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</si>
  <si>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</si>
  <si>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</si>
  <si>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</si>
  <si>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</si>
  <si>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</si>
  <si>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</si>
  <si>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</si>
  <si>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</si>
  <si>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</si>
  <si>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</si>
  <si>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</si>
  <si>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</si>
  <si>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</si>
  <si>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</si>
  <si>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</si>
  <si>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</si>
  <si>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</si>
  <si>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</si>
  <si>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</si>
  <si>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</si>
  <si>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</si>
  <si>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</si>
  <si>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</si>
  <si>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</si>
  <si>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</si>
  <si>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</si>
  <si>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</si>
  <si>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</si>
  <si>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</si>
  <si>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</si>
  <si>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</si>
  <si>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</si>
  <si>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</si>
  <si>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</si>
  <si>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</si>
  <si>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</si>
  <si>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</si>
  <si>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</si>
  <si>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</si>
  <si>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</si>
  <si>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</si>
  <si>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</si>
  <si>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</si>
  <si>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</si>
  <si>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</si>
  <si>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</si>
  <si>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</si>
  <si>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</si>
  <si>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</si>
  <si>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</si>
  <si>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</si>
  <si>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</si>
  <si>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</si>
  <si>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</si>
  <si>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</si>
  <si>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</si>
  <si>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</si>
  <si>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</si>
  <si>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</si>
  <si>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</si>
  <si>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</si>
  <si>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</si>
  <si>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</si>
  <si>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</si>
  <si>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</si>
  <si>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</si>
  <si>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</si>
  <si>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</si>
  <si>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</si>
  <si>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</si>
  <si>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</si>
  <si>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</si>
  <si>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</si>
  <si>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</si>
  <si>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</si>
  <si>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</si>
  <si>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</si>
  <si>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</si>
  <si>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</si>
  <si>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</si>
  <si>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</si>
  <si>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</si>
  <si>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</si>
  <si>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</si>
  <si>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</si>
  <si>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</si>
  <si>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</si>
  <si>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</si>
  <si>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</si>
  <si>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</si>
  <si>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</si>
  <si>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</si>
  <si>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</si>
  <si>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</si>
  <si>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</si>
  <si>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</si>
  <si>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</si>
  <si>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</si>
  <si>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</si>
  <si>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</si>
  <si>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</si>
  <si>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</si>
  <si>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</si>
  <si>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</si>
  <si>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</si>
  <si>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</si>
  <si>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</si>
  <si>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</si>
  <si>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</si>
  <si>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</si>
  <si>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</si>
  <si>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</si>
  <si>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</si>
  <si>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</si>
  <si>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</si>
  <si>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</si>
  <si>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</si>
  <si>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</si>
  <si>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</si>
  <si>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</si>
  <si>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</si>
  <si>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</si>
  <si>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</si>
  <si>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</si>
  <si>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</si>
  <si>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</si>
  <si>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</si>
  <si>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</si>
  <si>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</si>
  <si>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</si>
  <si>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</si>
  <si>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</si>
  <si>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</si>
  <si>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</si>
  <si>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</si>
  <si>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</si>
  <si>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</si>
  <si>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</si>
  <si>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</si>
  <si>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</si>
  <si>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</si>
  <si>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</si>
  <si>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</si>
  <si>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</si>
  <si>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</si>
  <si>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</si>
  <si>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</si>
  <si>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</si>
  <si>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</si>
  <si>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</si>
  <si>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</si>
  <si>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</si>
  <si>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</si>
  <si>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</si>
  <si>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</si>
  <si>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</si>
  <si>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</si>
  <si>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</si>
  <si>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</si>
  <si>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</si>
  <si>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</si>
  <si>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</si>
  <si>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</si>
  <si>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</si>
  <si>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</si>
  <si>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</si>
  <si>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</si>
  <si>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</si>
  <si>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</si>
  <si>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</si>
  <si>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</si>
  <si>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</si>
  <si>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</si>
  <si>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</si>
  <si>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</si>
  <si>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</si>
  <si>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</si>
  <si>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</si>
  <si>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</si>
  <si>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</si>
  <si>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</si>
  <si>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</si>
  <si>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</si>
  <si>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</si>
  <si>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</si>
  <si>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</si>
  <si>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</si>
  <si>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</si>
  <si>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</si>
  <si>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</si>
  <si>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</si>
  <si>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</si>
  <si>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</si>
  <si>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</si>
  <si>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</si>
  <si>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</si>
  <si>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</si>
  <si>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</si>
  <si>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</si>
  <si>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</si>
  <si>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</si>
  <si>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</si>
  <si>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</si>
  <si>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</si>
  <si>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</si>
  <si>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</si>
  <si>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</si>
  <si>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</si>
  <si>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</si>
  <si>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</si>
  <si>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</si>
  <si>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</si>
  <si>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</si>
  <si>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</si>
  <si>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</si>
  <si>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</si>
  <si>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</si>
  <si>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</si>
  <si>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</si>
  <si>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</si>
  <si>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</si>
  <si>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</si>
  <si>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</si>
  <si>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</si>
  <si>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</si>
  <si>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</si>
  <si>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</si>
  <si>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</si>
  <si>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</si>
  <si>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</si>
  <si>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</si>
  <si>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</si>
  <si>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</si>
  <si>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</si>
  <si>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</si>
  <si>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</si>
  <si>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</si>
  <si>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</si>
  <si>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</si>
  <si>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</si>
  <si>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</si>
  <si>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</si>
  <si>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</si>
  <si>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</si>
  <si>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</si>
  <si>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</si>
  <si>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</si>
  <si>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</si>
  <si>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</si>
  <si>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</si>
  <si>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</si>
  <si>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</si>
  <si>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</si>
  <si>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</si>
  <si>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</si>
  <si>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</si>
  <si>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</si>
  <si>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</si>
  <si>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</si>
  <si>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</si>
  <si>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</si>
  <si>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</si>
  <si>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</si>
  <si>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</si>
  <si>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</si>
  <si>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</si>
  <si>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</si>
  <si>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</si>
  <si>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</si>
  <si>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</si>
  <si>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</si>
  <si>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</si>
  <si>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</si>
  <si>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</si>
  <si>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</si>
  <si>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</si>
  <si>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</si>
  <si>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</si>
  <si>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</si>
  <si>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</si>
  <si>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</si>
  <si>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</si>
  <si>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</si>
  <si>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</si>
  <si>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</si>
  <si>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</si>
  <si>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</si>
  <si>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</si>
  <si>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</si>
  <si>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</si>
  <si>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</si>
  <si>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</si>
  <si>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</si>
  <si>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</si>
  <si>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</si>
  <si>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</si>
  <si>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</si>
  <si>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</si>
  <si>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</si>
  <si>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</si>
  <si>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</si>
  <si>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</si>
  <si>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</si>
  <si>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</si>
  <si>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</si>
  <si>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</si>
  <si>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</si>
  <si>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</si>
  <si>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</si>
  <si>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</si>
  <si>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</si>
  <si>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</si>
  <si>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</si>
  <si>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</si>
  <si>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</si>
  <si>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</si>
  <si>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</si>
  <si>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</si>
  <si>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</si>
  <si>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</si>
  <si>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</si>
  <si>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</si>
  <si>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</si>
  <si>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</si>
  <si>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</si>
  <si>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</si>
  <si>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</si>
  <si>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</si>
  <si>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</si>
  <si>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</si>
  <si>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</si>
  <si>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</si>
  <si>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</si>
  <si>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</si>
  <si>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</si>
  <si>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</si>
  <si>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</si>
  <si>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</si>
  <si>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</si>
  <si>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</si>
  <si>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</si>
  <si>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</si>
  <si>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</si>
  <si>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</si>
  <si>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</si>
  <si>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</si>
  <si>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</si>
  <si>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</si>
  <si>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</si>
  <si>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</si>
  <si>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</si>
  <si>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</si>
  <si>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</si>
  <si>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</si>
  <si>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</si>
  <si>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</si>
  <si>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</si>
  <si>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</si>
  <si>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</si>
  <si>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</si>
  <si>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</si>
  <si>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</si>
  <si>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</si>
  <si>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</si>
  <si>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</si>
  <si>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</si>
  <si>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</si>
  <si>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</si>
  <si>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</si>
  <si>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</si>
  <si>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</si>
  <si>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</si>
  <si>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</si>
  <si>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</si>
  <si>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</si>
  <si>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</si>
  <si>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</si>
  <si>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</si>
  <si>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</si>
  <si>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</si>
  <si>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</si>
  <si>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</si>
  <si>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</si>
  <si>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</si>
  <si>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</si>
  <si>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</si>
  <si>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</si>
  <si>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</si>
  <si>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</si>
  <si>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</si>
  <si>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</si>
  <si>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</si>
  <si>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</si>
  <si>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</si>
  <si>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</si>
  <si>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</si>
  <si>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</si>
  <si>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</si>
  <si>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</si>
  <si>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</si>
  <si>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</si>
  <si>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</si>
  <si>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</si>
  <si>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</si>
  <si>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</si>
  <si>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</si>
  <si>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</si>
  <si>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</si>
  <si>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</si>
  <si>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</si>
  <si>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</si>
  <si>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</si>
  <si>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</si>
  <si>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</si>
  <si>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</si>
  <si>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</si>
  <si>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</si>
  <si>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</si>
  <si>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</si>
  <si>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</si>
  <si>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</si>
  <si>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</si>
  <si>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</si>
  <si>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</si>
  <si>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</si>
  <si>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</si>
  <si>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</si>
  <si>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</si>
  <si>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</si>
  <si>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</si>
  <si>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</si>
  <si>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</si>
  <si>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</si>
  <si>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</si>
  <si>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</si>
  <si>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</si>
  <si>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</si>
  <si>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</si>
  <si>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</si>
  <si>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</si>
  <si>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</si>
  <si>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</si>
  <si>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</si>
  <si>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</si>
  <si>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</si>
  <si>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</si>
  <si>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</si>
  <si>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</si>
  <si>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</si>
  <si>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</si>
  <si>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</si>
  <si>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</si>
  <si>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</si>
  <si>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</si>
  <si>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</si>
  <si>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</si>
  <si>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</si>
  <si>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</si>
  <si>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</si>
  <si>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</si>
  <si>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</si>
  <si>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</si>
  <si>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</si>
  <si>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</si>
  <si>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</si>
  <si>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</si>
  <si>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</si>
  <si>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</si>
  <si>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</si>
  <si>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</si>
  <si>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</si>
  <si>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</si>
  <si>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</si>
  <si>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</si>
  <si>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</si>
  <si>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</si>
  <si>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</si>
  <si>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</si>
  <si>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</si>
  <si>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</si>
  <si>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</si>
  <si>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</si>
  <si>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</si>
  <si>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</si>
  <si>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</si>
  <si>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</si>
  <si>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</si>
  <si>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</si>
  <si>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</si>
  <si>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</si>
  <si>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</si>
  <si>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</si>
  <si>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</si>
  <si>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</si>
  <si>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</si>
  <si>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</si>
  <si>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</si>
  <si>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</si>
  <si>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</si>
  <si>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</si>
  <si>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</si>
  <si>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</si>
  <si>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</si>
  <si>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</si>
  <si>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</si>
  <si>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</si>
  <si>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</si>
  <si>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</si>
  <si>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</si>
  <si>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</si>
  <si>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</si>
  <si>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</si>
  <si>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</si>
  <si>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</si>
  <si>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</si>
  <si>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</si>
  <si>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</si>
  <si>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</si>
  <si>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</si>
  <si>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</si>
  <si>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</si>
  <si>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</si>
  <si>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</si>
  <si>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</si>
  <si>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</si>
  <si>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</si>
  <si>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</si>
  <si>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</si>
  <si>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</si>
  <si>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</si>
  <si>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</si>
  <si>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</si>
  <si>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</si>
  <si>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</si>
  <si>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</si>
  <si>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</si>
  <si>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</si>
  <si>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</si>
  <si>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</si>
  <si>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</si>
  <si>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</si>
  <si>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</si>
  <si>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</si>
  <si>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</si>
  <si>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</si>
  <si>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</si>
  <si>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</si>
  <si>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</si>
  <si>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</si>
  <si>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</si>
  <si>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</si>
  <si>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</si>
  <si>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</si>
  <si>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</si>
  <si>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</si>
  <si>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</si>
  <si>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</si>
  <si>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</si>
  <si>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</si>
  <si>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</si>
  <si>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</si>
  <si>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</si>
  <si>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</si>
  <si>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</si>
  <si>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</si>
  <si>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</si>
  <si>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</si>
  <si>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</si>
  <si>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</si>
  <si>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</si>
  <si>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</si>
  <si>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</si>
  <si>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</si>
  <si>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</si>
  <si>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</si>
  <si>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</si>
  <si>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</si>
  <si>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</si>
  <si>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</si>
  <si>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</si>
  <si>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</si>
  <si>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</si>
  <si>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</si>
  <si>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</si>
  <si>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</si>
  <si>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</si>
  <si>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</si>
  <si>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</si>
  <si>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</si>
  <si>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</si>
  <si>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</si>
  <si>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</si>
  <si>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</si>
  <si>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</si>
  <si>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</si>
  <si>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</si>
  <si>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</si>
  <si>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</si>
  <si>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</si>
  <si>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</si>
  <si>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</si>
  <si>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</si>
  <si>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</si>
  <si>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</si>
  <si>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</si>
  <si>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</si>
  <si>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</si>
  <si>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</si>
  <si>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</si>
  <si>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</si>
  <si>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</si>
  <si>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</si>
  <si>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</si>
  <si>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</si>
  <si>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</si>
  <si>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</si>
  <si>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</si>
  <si>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</si>
  <si>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</si>
  <si>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</si>
  <si>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</si>
  <si>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</si>
  <si>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</si>
  <si>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</si>
  <si>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</si>
  <si>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</si>
  <si>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</si>
  <si>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</si>
  <si>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</si>
  <si>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</si>
  <si>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</si>
  <si>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</si>
  <si>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</si>
  <si>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</si>
  <si>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</si>
  <si>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</si>
  <si>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</si>
  <si>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</si>
  <si>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</si>
  <si>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</si>
  <si>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</si>
  <si>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</si>
  <si>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</si>
  <si>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</si>
  <si>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</si>
  <si>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</si>
  <si>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</si>
  <si>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</si>
  <si>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</si>
  <si>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</si>
  <si>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</si>
  <si>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</si>
  <si>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</si>
  <si>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</si>
  <si>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</si>
  <si>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</si>
  <si>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</si>
  <si>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</si>
  <si>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</si>
  <si>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</si>
  <si>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</si>
  <si>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</si>
  <si>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</si>
  <si>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</si>
  <si>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</si>
  <si>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</si>
  <si>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</si>
  <si>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</si>
  <si>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</si>
  <si>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</si>
  <si>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</si>
  <si>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</si>
  <si>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</si>
  <si>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</si>
  <si>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</si>
  <si>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</si>
  <si>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</si>
  <si>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</si>
  <si>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</si>
  <si>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</si>
  <si>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</si>
  <si>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</si>
  <si>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</si>
  <si>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</si>
  <si>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</si>
  <si>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</si>
  <si>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</si>
  <si>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</si>
  <si>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</si>
  <si>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</si>
  <si>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</si>
  <si>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</si>
  <si>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</si>
  <si>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</si>
  <si>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</si>
  <si>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</si>
  <si>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</si>
  <si>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</si>
  <si>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</si>
  <si>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</si>
  <si>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</si>
  <si>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</si>
  <si>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</si>
  <si>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</si>
  <si>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</si>
  <si>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</si>
  <si>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</si>
  <si>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</si>
  <si>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</si>
  <si>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</si>
  <si>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</si>
  <si>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</si>
  <si>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</si>
  <si>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</si>
  <si>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</si>
  <si>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</si>
  <si>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</si>
  <si>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</si>
  <si>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</si>
  <si>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</si>
  <si>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</si>
  <si>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</si>
  <si>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</si>
  <si>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</si>
  <si>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</si>
  <si>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</si>
  <si>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</si>
  <si>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</si>
  <si>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</si>
  <si>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</si>
  <si>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</si>
  <si>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</si>
  <si>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</si>
  <si>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</si>
  <si>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</si>
  <si>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</si>
  <si>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</si>
  <si>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</si>
  <si>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</si>
  <si>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</si>
  <si>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</si>
  <si>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</si>
  <si>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</si>
  <si>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</si>
  <si>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</si>
  <si>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</si>
  <si>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</si>
  <si>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</si>
  <si>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</si>
  <si>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</si>
  <si>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</si>
  <si>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</si>
  <si>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</si>
  <si>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</si>
  <si>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</si>
  <si>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</si>
  <si>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</si>
  <si>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</si>
  <si>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</si>
  <si>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</si>
  <si>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</si>
  <si>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</si>
  <si>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</si>
  <si>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</si>
  <si>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</si>
  <si>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</si>
  <si>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</si>
  <si>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</si>
  <si>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</si>
  <si>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</si>
  <si>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</si>
  <si>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</si>
  <si>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</si>
  <si>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</si>
  <si>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</si>
  <si>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</si>
  <si>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</si>
  <si>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</si>
  <si>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</si>
  <si>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</si>
  <si>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</si>
  <si>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</si>
  <si>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</si>
  <si>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</si>
  <si>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</si>
  <si>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</si>
  <si>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</si>
  <si>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</si>
  <si>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</si>
  <si>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</si>
  <si>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</si>
  <si>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</si>
  <si>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</si>
  <si>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</si>
  <si>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</si>
  <si>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</si>
  <si>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</si>
  <si>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</si>
  <si>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</si>
  <si>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</si>
  <si>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</si>
  <si>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</si>
  <si>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</si>
  <si>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</si>
  <si>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</si>
  <si>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</si>
  <si>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</si>
  <si>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</si>
  <si>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</si>
  <si>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</si>
  <si>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</si>
  <si>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</si>
  <si>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</si>
  <si>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</si>
  <si>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</si>
  <si>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</si>
  <si>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</si>
  <si>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</si>
  <si>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</si>
  <si>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</si>
  <si>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</si>
  <si>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</si>
  <si>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</si>
  <si>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</si>
  <si>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</si>
  <si>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</si>
  <si>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</si>
  <si>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</si>
  <si>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</si>
  <si>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</si>
  <si>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</si>
  <si>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</si>
  <si>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</si>
  <si>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</si>
  <si>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</si>
  <si>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</si>
  <si>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</si>
  <si>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</si>
  <si>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</si>
  <si>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</si>
  <si>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</si>
  <si>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</si>
  <si>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</si>
  <si>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</si>
  <si>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</si>
  <si>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</si>
  <si>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</si>
  <si>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</si>
  <si>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</si>
  <si>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</si>
  <si>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</si>
  <si>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</si>
  <si>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</si>
  <si>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</si>
  <si>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</si>
  <si>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</si>
  <si>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</si>
  <si>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</si>
  <si>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</si>
  <si>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</si>
  <si>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</si>
  <si>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</si>
  <si>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</si>
  <si>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</si>
  <si>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</si>
  <si>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</si>
  <si>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</si>
  <si>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</si>
  <si>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</si>
  <si>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</si>
  <si>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</si>
  <si>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</si>
  <si>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</si>
  <si>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</si>
  <si>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</si>
  <si>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</si>
  <si>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</si>
  <si>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</si>
  <si>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</si>
  <si>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</si>
  <si>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</si>
  <si>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</si>
  <si>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</si>
  <si>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</si>
  <si>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</si>
  <si>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</si>
  <si>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</si>
  <si>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</si>
  <si>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</si>
  <si>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</si>
  <si>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</si>
  <si>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</si>
  <si>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</si>
  <si>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</si>
  <si>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</si>
  <si>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</si>
  <si>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</si>
  <si>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</si>
  <si>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</si>
  <si>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</si>
  <si>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</si>
  <si>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</si>
  <si>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</si>
  <si>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</si>
  <si>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</si>
  <si>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</si>
  <si>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</si>
  <si>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</si>
  <si>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</si>
  <si>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</si>
  <si>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</si>
  <si>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</si>
  <si>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</si>
  <si>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</si>
  <si>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</si>
  <si>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</si>
  <si>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</si>
  <si>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</si>
  <si>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</si>
  <si>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</si>
  <si>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</si>
  <si>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</si>
  <si>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</si>
  <si>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</si>
  <si>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</si>
  <si>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</si>
  <si>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</si>
  <si>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</si>
  <si>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</si>
  <si>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</si>
  <si>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</si>
  <si>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</si>
  <si>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</si>
  <si>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</si>
  <si>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</si>
  <si>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</si>
  <si>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</si>
  <si>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</si>
  <si>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</si>
  <si>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</si>
  <si>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</si>
  <si>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</si>
  <si>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</si>
  <si>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</si>
  <si>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</si>
  <si>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</si>
  <si>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</si>
  <si>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</si>
  <si>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</si>
  <si>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</si>
  <si>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</si>
  <si>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</si>
  <si>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</si>
  <si>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</si>
  <si>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</si>
  <si>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</si>
  <si>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</si>
  <si>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</si>
  <si>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</si>
  <si>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</si>
  <si>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</si>
  <si>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</si>
  <si>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</si>
  <si>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</si>
  <si>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</si>
  <si>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</si>
  <si>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</si>
  <si>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</si>
  <si>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</si>
  <si>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</si>
  <si>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</si>
  <si>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</si>
  <si>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</si>
  <si>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</si>
  <si>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</si>
  <si>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</si>
  <si>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</si>
  <si>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</si>
  <si>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</si>
  <si>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</si>
  <si>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</si>
  <si>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</si>
  <si>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</si>
  <si>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</si>
  <si>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</si>
  <si>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</si>
  <si>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</si>
  <si>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</si>
  <si>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</si>
  <si>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</si>
  <si>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</si>
  <si>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</si>
  <si>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</si>
  <si>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</si>
  <si>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</si>
  <si>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</si>
  <si>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</si>
  <si>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</si>
  <si>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</si>
  <si>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</si>
  <si>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</si>
  <si>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</si>
  <si>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</si>
  <si>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</si>
  <si>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</si>
  <si>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</si>
  <si>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</si>
  <si>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</si>
  <si>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</si>
  <si>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</si>
  <si>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</si>
  <si>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</si>
  <si>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</si>
  <si>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</si>
  <si>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</si>
  <si>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</si>
  <si>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</si>
  <si>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</si>
  <si>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</si>
  <si>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</si>
  <si>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</si>
  <si>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</si>
  <si>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</si>
  <si>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</si>
  <si>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</si>
  <si>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</si>
  <si>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</si>
  <si>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</si>
  <si>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</si>
  <si>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</si>
  <si>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</si>
  <si>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</si>
  <si>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</si>
  <si>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</si>
  <si>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</si>
  <si>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</si>
  <si>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</si>
  <si>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</si>
  <si>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</si>
  <si>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</si>
  <si>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</si>
  <si>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</si>
  <si>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</si>
  <si>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</si>
  <si>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</si>
  <si>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</si>
  <si>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</si>
  <si>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</si>
  <si>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</si>
  <si>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</si>
  <si>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</si>
  <si>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</si>
  <si>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</si>
  <si>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</si>
  <si>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</si>
  <si>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</si>
  <si>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</si>
  <si>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</si>
  <si>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</si>
  <si>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</si>
  <si>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</si>
  <si>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</si>
  <si>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</si>
  <si>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</si>
  <si>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</si>
  <si>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</si>
  <si>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</si>
  <si>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</si>
  <si>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</si>
  <si>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</si>
  <si>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</si>
  <si>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</si>
  <si>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</si>
  <si>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</si>
  <si>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</si>
  <si>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</si>
  <si>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</si>
  <si>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</si>
  <si>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</si>
  <si>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</si>
  <si>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</si>
  <si>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</si>
  <si>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</si>
  <si>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</si>
  <si>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</si>
  <si>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</si>
  <si>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</si>
  <si>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</si>
  <si>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</si>
  <si>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</si>
  <si>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</si>
  <si>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</si>
  <si>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</si>
  <si>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</si>
  <si>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</si>
  <si>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</si>
  <si>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</si>
  <si>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</si>
  <si>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</si>
  <si>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</si>
  <si>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</si>
  <si>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</si>
  <si>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</si>
  <si>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</si>
  <si>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</si>
  <si>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</si>
  <si>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</si>
  <si>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</si>
  <si>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</si>
  <si>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</si>
  <si>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</si>
  <si>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</si>
  <si>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</si>
  <si>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</si>
  <si>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</si>
  <si>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</si>
  <si>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</si>
  <si>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</si>
  <si>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</si>
  <si>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</si>
  <si>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</si>
  <si>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</si>
  <si>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</si>
  <si>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</si>
  <si>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</si>
  <si>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</si>
  <si>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</si>
  <si>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</si>
  <si>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</si>
  <si>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</si>
  <si>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</si>
  <si>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</si>
  <si>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</si>
  <si>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</si>
  <si>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</si>
  <si>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</si>
  <si>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</si>
  <si>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</si>
  <si>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</si>
  <si>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</si>
  <si>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</si>
  <si>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</si>
  <si>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</si>
  <si>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</si>
  <si>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</si>
  <si>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</si>
  <si>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</si>
  <si>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</si>
  <si>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</si>
  <si>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</si>
  <si>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</si>
  <si>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</si>
  <si>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</si>
  <si>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</si>
  <si>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</si>
  <si>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</si>
  <si>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</si>
  <si>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</si>
  <si>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</si>
  <si>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</si>
  <si>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</si>
  <si>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</si>
  <si>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</si>
  <si>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</si>
  <si>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</si>
  <si>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</si>
  <si>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</si>
  <si>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</si>
  <si>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</si>
  <si>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</si>
  <si>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</si>
  <si>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</si>
  <si>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</si>
  <si>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</si>
  <si>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</si>
  <si>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</si>
  <si>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</si>
  <si>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</si>
  <si>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</si>
  <si>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</si>
  <si>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</si>
  <si>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</si>
  <si>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</si>
  <si>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</si>
  <si>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</si>
  <si>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</si>
  <si>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</si>
  <si>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</si>
  <si>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</si>
  <si>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</si>
  <si>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</si>
  <si>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</si>
  <si>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</si>
  <si>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</si>
  <si>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</si>
  <si>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</si>
  <si>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</si>
  <si>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</si>
  <si>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</si>
  <si>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</si>
  <si>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</si>
  <si>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</si>
  <si>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</si>
  <si>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</si>
  <si>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</si>
  <si>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</si>
  <si>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</si>
  <si>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</si>
  <si>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</si>
  <si>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</si>
  <si>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</si>
  <si>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</si>
  <si>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</si>
  <si>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</si>
  <si>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</si>
  <si>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</si>
  <si>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</si>
  <si>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</si>
  <si>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</si>
  <si>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</si>
  <si>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</si>
  <si>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</si>
  <si>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</si>
  <si>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</si>
  <si>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</si>
  <si>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</si>
  <si>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</si>
  <si>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</si>
  <si>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</si>
  <si>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</si>
  <si>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</si>
  <si>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</si>
  <si>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</si>
  <si>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</si>
  <si>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</si>
  <si>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</si>
  <si>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</si>
  <si>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</si>
  <si>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</si>
  <si>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</si>
  <si>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</si>
  <si>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</si>
  <si>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</si>
  <si>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</si>
  <si>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</si>
  <si>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</si>
  <si>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</si>
  <si>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</si>
  <si>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</si>
  <si>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</si>
  <si>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</si>
  <si>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</si>
  <si>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</si>
  <si>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</si>
  <si>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</si>
  <si>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</si>
  <si>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</si>
  <si>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</si>
  <si>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</si>
  <si>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</si>
  <si>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</si>
  <si>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</si>
  <si>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</si>
  <si>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</si>
  <si>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</si>
  <si>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</si>
  <si>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</si>
  <si>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</si>
  <si>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</si>
  <si>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</si>
  <si>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</si>
  <si>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</si>
  <si>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</si>
  <si>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</si>
  <si>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</si>
  <si>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</si>
  <si>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</si>
  <si>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</si>
  <si>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</si>
  <si>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</si>
  <si>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</si>
  <si>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</si>
  <si>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</si>
  <si>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</si>
  <si>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</si>
  <si>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</si>
  <si>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</si>
  <si>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</si>
  <si>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</si>
  <si>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</si>
  <si>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</si>
  <si>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</si>
  <si>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</si>
  <si>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</si>
  <si>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</si>
  <si>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</si>
  <si>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</si>
  <si>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</si>
  <si>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</si>
  <si>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</si>
  <si>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</si>
  <si>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</si>
  <si>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</si>
  <si>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</si>
  <si>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</si>
  <si>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</si>
  <si>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</si>
  <si>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</si>
  <si>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</si>
  <si>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</si>
  <si>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</si>
  <si>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</si>
  <si>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</si>
  <si>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</si>
  <si>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</si>
  <si>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</si>
  <si>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</si>
  <si>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</si>
  <si>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</si>
  <si>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</si>
  <si>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</si>
  <si>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</si>
  <si>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</si>
  <si>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</si>
  <si>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</si>
  <si>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</si>
  <si>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</si>
  <si>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</si>
  <si>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</si>
  <si>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</si>
  <si>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</si>
  <si>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</si>
  <si>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</si>
  <si>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</si>
  <si>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</si>
  <si>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</si>
  <si>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</si>
  <si>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</si>
  <si>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</si>
  <si>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</si>
  <si>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</si>
  <si>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</si>
  <si>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</si>
  <si>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</si>
  <si>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</si>
  <si>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</si>
  <si>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</si>
  <si>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</si>
  <si>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</si>
  <si>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</si>
  <si>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</si>
  <si>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</si>
  <si>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</si>
  <si>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</si>
  <si>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</si>
  <si>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</si>
  <si>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</si>
  <si>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</si>
  <si>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</si>
  <si>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</si>
  <si>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</si>
  <si>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</si>
  <si>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</si>
  <si>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</si>
  <si>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</si>
  <si>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</si>
  <si>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</si>
  <si>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</si>
  <si>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</si>
  <si>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</si>
  <si>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</si>
  <si>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</si>
  <si>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</si>
  <si>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</si>
  <si>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</si>
  <si>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</si>
  <si>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</si>
  <si>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</si>
  <si>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</si>
  <si>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</si>
  <si>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</si>
  <si>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</si>
  <si>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</si>
  <si>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</si>
  <si>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</si>
  <si>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</si>
  <si>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</si>
  <si>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</si>
  <si>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</si>
  <si>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</si>
  <si>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</si>
  <si>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</si>
  <si>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</si>
  <si>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</si>
  <si>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</si>
  <si>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</si>
  <si>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</si>
  <si>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</si>
  <si>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</si>
  <si>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</si>
  <si>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</si>
  <si>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</si>
  <si>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</si>
  <si>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</si>
  <si>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</si>
  <si>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</si>
  <si>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</si>
  <si>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</si>
  <si>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</si>
  <si>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</si>
  <si>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</si>
  <si>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</si>
  <si>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</si>
  <si>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</si>
  <si>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</si>
  <si>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</si>
  <si>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</si>
  <si>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</si>
  <si>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</si>
  <si>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</si>
  <si>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</si>
  <si>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</si>
  <si>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</si>
  <si>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</si>
  <si>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</si>
  <si>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</si>
  <si>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</si>
  <si>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</si>
  <si>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</si>
  <si>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</si>
  <si>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</si>
  <si>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</si>
  <si>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</si>
  <si>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</si>
  <si>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</si>
  <si>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</si>
  <si>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</si>
  <si>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</si>
  <si>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</si>
  <si>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</si>
  <si>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</si>
  <si>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</si>
  <si>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</si>
  <si>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</si>
  <si>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</si>
  <si>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</si>
  <si>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</si>
  <si>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</si>
  <si>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</si>
  <si>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</si>
  <si>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</si>
  <si>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</si>
  <si>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</si>
  <si>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</si>
  <si>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</si>
  <si>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</si>
  <si>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</si>
  <si>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</si>
  <si>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</si>
  <si>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</si>
  <si>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</si>
  <si>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</si>
  <si>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</si>
  <si>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</si>
  <si>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</si>
  <si>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</si>
  <si>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</si>
  <si>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</si>
  <si>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</si>
  <si>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</si>
  <si>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</si>
  <si>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</si>
  <si>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</si>
  <si>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</si>
  <si>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</si>
  <si>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</si>
  <si>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</si>
  <si>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</si>
  <si>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</si>
  <si>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</si>
  <si>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</si>
  <si>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</si>
  <si>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</si>
  <si>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</si>
  <si>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</si>
  <si>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</si>
  <si>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</si>
  <si>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</si>
  <si>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</si>
  <si>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</si>
  <si>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</si>
  <si>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</si>
  <si>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</si>
  <si>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</si>
  <si>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</si>
  <si>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</si>
  <si>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</si>
  <si>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</si>
  <si>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</si>
  <si>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</si>
  <si>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</si>
  <si>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</si>
  <si>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</si>
  <si>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</si>
  <si>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</si>
  <si>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</si>
  <si>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</si>
  <si>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</si>
  <si>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</si>
  <si>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</si>
  <si>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</si>
  <si>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</si>
  <si>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</si>
  <si>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</si>
  <si>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</si>
  <si>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</si>
  <si>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</si>
  <si>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</si>
  <si>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</si>
  <si>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</si>
  <si>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</si>
  <si>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</si>
  <si>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</si>
  <si>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</si>
  <si>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</si>
  <si>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</si>
  <si>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</si>
  <si>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</si>
  <si>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</si>
  <si>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</si>
  <si>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</si>
  <si>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</si>
  <si>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</si>
  <si>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</si>
  <si>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</si>
  <si>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</si>
  <si>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</si>
  <si>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</si>
  <si>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</si>
  <si>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</si>
  <si>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</si>
  <si>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</si>
  <si>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</si>
  <si>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</si>
  <si>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</si>
  <si>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</si>
  <si>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</si>
  <si>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</si>
  <si>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</si>
  <si>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</si>
  <si>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</si>
  <si>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</si>
  <si>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</si>
  <si>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</si>
  <si>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</si>
  <si>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</si>
  <si>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</si>
  <si>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</si>
  <si>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</si>
  <si>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</si>
  <si>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</si>
  <si>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</si>
  <si>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</si>
  <si>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</si>
  <si>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</si>
  <si>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</si>
  <si>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</si>
  <si>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</si>
  <si>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</si>
  <si>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</si>
  <si>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</si>
  <si>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</si>
  <si>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</si>
  <si>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</si>
  <si>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</si>
  <si>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</si>
  <si>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</si>
  <si>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</si>
  <si>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</si>
  <si>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</si>
  <si>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</si>
  <si>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</si>
  <si>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</si>
  <si>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</si>
  <si>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</si>
  <si>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</si>
  <si>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</si>
  <si>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</si>
  <si>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</si>
  <si>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</si>
  <si>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</si>
  <si>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</si>
  <si>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</si>
  <si>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</si>
  <si>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</si>
  <si>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</si>
  <si>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</si>
  <si>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</si>
  <si>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</si>
  <si>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</si>
  <si>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</si>
  <si>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</si>
  <si>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</si>
  <si>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</si>
  <si>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</si>
  <si>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</si>
  <si>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</si>
  <si>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</si>
  <si>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</si>
  <si>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</si>
  <si>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</si>
  <si>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</si>
  <si>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</si>
  <si>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</si>
  <si>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</si>
  <si>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</si>
  <si>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</si>
  <si>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</si>
  <si>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</si>
  <si>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</si>
  <si>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</si>
  <si>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</si>
  <si>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</si>
  <si>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</si>
  <si>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</si>
  <si>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</si>
  <si>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</si>
  <si>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</si>
  <si>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</si>
  <si>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</si>
  <si>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</si>
  <si>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</si>
  <si>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</si>
  <si>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</si>
  <si>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</si>
  <si>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</si>
  <si>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</si>
  <si>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</si>
  <si>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</si>
  <si>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</si>
  <si>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</si>
  <si>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</si>
  <si>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</si>
  <si>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</si>
  <si>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</si>
  <si>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</si>
  <si>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</si>
  <si>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</si>
  <si>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</si>
  <si>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</si>
  <si>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</si>
  <si>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</si>
  <si>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</si>
  <si>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</si>
  <si>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</si>
  <si>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</si>
  <si>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</si>
  <si>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</si>
  <si>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</si>
  <si>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</si>
  <si>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</si>
  <si>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</si>
  <si>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</si>
  <si>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</si>
  <si>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</si>
  <si>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</si>
  <si>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</si>
  <si>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</si>
  <si>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</si>
  <si>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</si>
  <si>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</si>
  <si>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</si>
  <si>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</si>
  <si>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</si>
  <si>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</si>
  <si>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</si>
  <si>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</si>
  <si>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</si>
  <si>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</si>
  <si>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</si>
  <si>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</si>
  <si>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</si>
  <si>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</si>
  <si>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</si>
  <si>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</si>
  <si>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</si>
  <si>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</si>
  <si>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</si>
  <si>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</si>
  <si>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</si>
  <si>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</si>
  <si>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</si>
  <si>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</si>
  <si>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</si>
  <si>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</si>
  <si>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</si>
  <si>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</si>
  <si>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</si>
  <si>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</si>
  <si>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</si>
  <si>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</si>
  <si>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</si>
  <si>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</si>
  <si>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</si>
  <si>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</si>
  <si>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</si>
  <si>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</si>
  <si>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</si>
  <si>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</si>
  <si>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</si>
  <si>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</si>
  <si>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</si>
  <si>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</si>
  <si>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</si>
  <si>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</si>
  <si>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</si>
  <si>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</si>
  <si>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</si>
  <si>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</si>
  <si>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</si>
  <si>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</si>
  <si>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</si>
  <si>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</si>
  <si>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</si>
  <si>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</si>
  <si>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</si>
  <si>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</si>
  <si>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</si>
  <si>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</si>
  <si>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</si>
  <si>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</si>
  <si>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</si>
  <si>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</si>
  <si>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</si>
  <si>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</si>
  <si>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</si>
  <si>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</si>
  <si>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</si>
  <si>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</si>
  <si>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</si>
  <si>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</si>
  <si>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</si>
  <si>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</si>
  <si>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</si>
  <si>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</si>
  <si>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</si>
  <si>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</si>
  <si>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</si>
  <si>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</si>
  <si>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</si>
  <si>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</si>
  <si>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</si>
  <si>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</si>
  <si>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</si>
  <si>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</si>
  <si>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</si>
  <si>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</si>
  <si>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</si>
  <si>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</si>
  <si>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</si>
  <si>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</si>
  <si>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</si>
  <si>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</si>
  <si>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</si>
  <si>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</si>
  <si>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</si>
  <si>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</si>
  <si>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</si>
  <si>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</si>
  <si>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</si>
  <si>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</si>
  <si>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</si>
  <si>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</si>
  <si>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</si>
  <si>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</si>
  <si>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</si>
  <si>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</si>
  <si>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</si>
  <si>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</si>
  <si>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</si>
  <si>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</si>
  <si>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</si>
  <si>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</si>
  <si>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</si>
  <si>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</si>
  <si>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</si>
  <si>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</si>
  <si>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</si>
  <si>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</si>
  <si>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</si>
  <si>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</si>
  <si>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</si>
  <si>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</si>
  <si>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</si>
  <si>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</si>
  <si>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</si>
  <si>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</si>
  <si>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</si>
  <si>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</si>
  <si>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</si>
  <si>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</si>
  <si>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</si>
  <si>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</si>
  <si>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</si>
  <si>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</si>
  <si>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</si>
  <si>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</si>
  <si>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</si>
  <si>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</si>
  <si>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</si>
  <si>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</si>
  <si>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</si>
  <si>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</si>
  <si>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</si>
  <si>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</si>
  <si>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</si>
  <si>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</si>
  <si>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</si>
  <si>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</si>
  <si>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</si>
  <si>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</si>
  <si>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</si>
  <si>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</si>
  <si>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</si>
  <si>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</si>
  <si>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</si>
  <si>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</si>
  <si>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</si>
  <si>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</si>
  <si>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</si>
  <si>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</si>
  <si>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</si>
  <si>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</si>
  <si>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</si>
  <si>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</si>
  <si>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</si>
  <si>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</si>
  <si>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</si>
  <si>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</si>
  <si>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</si>
  <si>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</si>
  <si>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</si>
  <si>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</si>
  <si>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</si>
  <si>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</si>
  <si>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</si>
  <si>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</si>
  <si>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</si>
  <si>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</si>
  <si>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</si>
  <si>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</si>
  <si>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</si>
  <si>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</si>
  <si>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</si>
  <si>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</si>
  <si>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</si>
  <si>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</si>
  <si>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</si>
  <si>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</si>
  <si>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</si>
  <si>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</si>
  <si>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</si>
  <si>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</si>
  <si>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</si>
  <si>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</si>
  <si>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</si>
  <si>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</si>
  <si>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</si>
  <si>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</si>
  <si>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</si>
  <si>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</si>
  <si>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</si>
  <si>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</si>
  <si>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</si>
  <si>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</si>
  <si>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</si>
  <si>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</si>
  <si>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</si>
  <si>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</si>
  <si>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</si>
  <si>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</si>
  <si>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</si>
  <si>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</si>
  <si>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</si>
  <si>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</si>
  <si>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</si>
  <si>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</si>
  <si>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</si>
  <si>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</si>
  <si>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</si>
  <si>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</si>
  <si>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</si>
  <si>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</si>
  <si>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</si>
  <si>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</si>
  <si>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</si>
  <si>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</si>
  <si>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</si>
  <si>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</si>
  <si>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</si>
  <si>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</si>
  <si>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</si>
  <si>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</si>
  <si>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</si>
  <si>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</si>
  <si>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</si>
  <si>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</si>
  <si>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</si>
  <si>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</si>
  <si>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</si>
  <si>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</si>
  <si>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</si>
  <si>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</si>
  <si>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</si>
  <si>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</si>
  <si>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</si>
  <si>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</si>
  <si>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</si>
  <si>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</si>
  <si>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</si>
  <si>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</si>
  <si>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</si>
  <si>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</si>
  <si>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</si>
  <si>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</si>
  <si>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</si>
  <si>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</si>
  <si>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</si>
  <si>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</si>
  <si>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</si>
  <si>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</si>
  <si>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</si>
  <si>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</si>
  <si>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</si>
  <si>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</si>
  <si>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</si>
  <si>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</si>
  <si>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</si>
  <si>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</si>
  <si>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</si>
  <si>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</si>
  <si>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</si>
  <si>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</si>
  <si>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</si>
  <si>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</si>
  <si>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</si>
  <si>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</si>
  <si>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</si>
  <si>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</si>
  <si>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</si>
  <si>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</si>
  <si>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</si>
  <si>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</si>
  <si>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</si>
  <si>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</si>
  <si>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</si>
  <si>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</si>
  <si>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</si>
  <si>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</si>
  <si>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</si>
  <si>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</si>
  <si>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</si>
  <si>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</si>
  <si>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</si>
  <si>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</si>
  <si>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</si>
  <si>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</si>
  <si>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</si>
  <si>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</si>
  <si>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</si>
  <si>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</si>
  <si>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</si>
  <si>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</si>
  <si>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</si>
  <si>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</si>
  <si>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</si>
  <si>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</si>
  <si>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</si>
  <si>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</si>
  <si>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</si>
  <si>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</si>
  <si>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</si>
  <si>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</si>
  <si>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</si>
  <si>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</si>
  <si>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</si>
  <si>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</si>
  <si>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</si>
  <si>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</si>
  <si>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</si>
  <si>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</si>
  <si>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</si>
  <si>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</si>
  <si>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</si>
  <si>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</si>
  <si>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</si>
  <si>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</si>
  <si>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</si>
  <si>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</si>
  <si>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</si>
  <si>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</si>
  <si>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</si>
  <si>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</si>
  <si>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</si>
  <si>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</si>
  <si>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</si>
  <si>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</si>
  <si>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</si>
  <si>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</si>
  <si>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</si>
  <si>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</si>
  <si>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</si>
  <si>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</si>
  <si>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</si>
  <si>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</si>
  <si>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</si>
  <si>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</si>
  <si>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</si>
  <si>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</si>
  <si>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</si>
  <si>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</si>
  <si>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</si>
  <si>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</si>
  <si>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</si>
  <si>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</si>
  <si>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</si>
  <si>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</si>
  <si>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</si>
  <si>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</si>
  <si>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</si>
  <si>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</si>
  <si>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</si>
  <si>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</si>
  <si>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</si>
  <si>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</si>
  <si>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</si>
  <si>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</si>
  <si>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</si>
  <si>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</si>
  <si>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</si>
  <si>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</si>
  <si>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</si>
  <si>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</si>
  <si>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</si>
  <si>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</si>
  <si>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</si>
  <si>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</si>
  <si>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</si>
  <si>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</si>
  <si>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</si>
  <si>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</si>
  <si>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</si>
  <si>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</si>
  <si>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</si>
  <si>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</si>
  <si>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</si>
  <si>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</si>
  <si>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</si>
  <si>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</si>
  <si>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</si>
  <si>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</si>
  <si>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</si>
  <si>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</si>
  <si>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</si>
  <si>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</si>
  <si>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</si>
  <si>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</si>
  <si>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</si>
  <si>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</si>
  <si>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</si>
  <si>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</si>
  <si>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</si>
  <si>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</si>
  <si>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</si>
  <si>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</si>
  <si>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</si>
  <si>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</si>
  <si>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</si>
  <si>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</si>
  <si>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</si>
  <si>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</si>
  <si>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</si>
  <si>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</si>
  <si>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</si>
  <si>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</si>
  <si>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</si>
  <si>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</si>
  <si>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</si>
  <si>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</si>
  <si>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</si>
  <si>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</si>
  <si>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</si>
  <si>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</si>
  <si>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</si>
  <si>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</si>
  <si>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</si>
  <si>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</si>
  <si>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</si>
  <si>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</si>
  <si>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</si>
  <si>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</si>
  <si>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</si>
  <si>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</si>
  <si>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</si>
  <si>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</si>
  <si>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</si>
  <si>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</si>
  <si>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</si>
  <si>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</si>
  <si>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</si>
  <si>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</si>
  <si>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</si>
  <si>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</si>
  <si>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</si>
  <si>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</si>
  <si>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</si>
  <si>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</si>
  <si>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</si>
  <si>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</si>
  <si>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</si>
  <si>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</si>
  <si>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</si>
  <si>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</si>
  <si>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</si>
  <si>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</si>
  <si>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</si>
  <si>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</si>
  <si>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</si>
  <si>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</si>
  <si>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</si>
  <si>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</si>
  <si>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</si>
  <si>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</si>
  <si>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</si>
  <si>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</si>
  <si>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</si>
  <si>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</si>
  <si>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</si>
  <si>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</si>
  <si>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</si>
  <si>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</si>
  <si>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</si>
  <si>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</si>
  <si>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</si>
  <si>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</si>
  <si>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</si>
  <si>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</si>
  <si>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</si>
  <si>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</si>
  <si>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</si>
  <si>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</si>
  <si>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</si>
  <si>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</si>
  <si>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</si>
  <si>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</si>
  <si>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</si>
  <si>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</si>
  <si>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</si>
  <si>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</si>
  <si>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</si>
  <si>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</si>
  <si>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</si>
  <si>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</si>
  <si>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</si>
  <si>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</si>
  <si>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</si>
  <si>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</si>
  <si>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</si>
  <si>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</si>
  <si>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</si>
  <si>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</si>
  <si>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</si>
  <si>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</si>
  <si>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</si>
  <si>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</si>
  <si>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</si>
  <si>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</si>
  <si>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</si>
  <si>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</si>
  <si>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</si>
  <si>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</si>
  <si>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</si>
  <si>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</si>
  <si>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</si>
  <si>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</si>
  <si>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</si>
  <si>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</si>
  <si>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</si>
  <si>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</si>
  <si>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</si>
  <si>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</si>
  <si>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</si>
  <si>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</si>
  <si>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</si>
  <si>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</si>
  <si>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</si>
  <si>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</si>
  <si>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</si>
  <si>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</si>
  <si>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</si>
  <si>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</si>
  <si>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</si>
  <si>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</si>
  <si>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</si>
  <si>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</si>
  <si>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</si>
  <si>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</si>
  <si>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</si>
  <si>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</si>
  <si>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</si>
  <si>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</si>
  <si>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</si>
  <si>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</si>
  <si>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</si>
  <si>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</si>
  <si>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</si>
  <si>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</si>
  <si>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</si>
  <si>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</si>
  <si>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</si>
  <si>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</si>
  <si>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</si>
  <si>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</si>
  <si>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</si>
  <si>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</si>
  <si>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</si>
  <si>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</si>
  <si>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</si>
  <si>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</si>
  <si>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</si>
  <si>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</si>
  <si>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</si>
  <si>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</si>
  <si>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</si>
  <si>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</si>
  <si>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</si>
  <si>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</si>
  <si>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</si>
  <si>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</si>
  <si>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</si>
  <si>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</si>
  <si>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</si>
  <si>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</si>
  <si>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</si>
  <si>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</si>
  <si>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</si>
  <si>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</si>
  <si>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</si>
  <si>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</si>
  <si>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</si>
  <si>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</si>
  <si>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</si>
  <si>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</si>
  <si>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</si>
  <si>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</si>
  <si>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</si>
  <si>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</si>
  <si>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</si>
  <si>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</si>
  <si>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</si>
  <si>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</si>
  <si>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</si>
  <si>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</si>
  <si>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</si>
  <si>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</si>
  <si>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</si>
  <si>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</si>
  <si>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</si>
  <si>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</si>
  <si>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</si>
  <si>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</si>
  <si>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</si>
  <si>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</si>
  <si>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</si>
  <si>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</si>
  <si>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</si>
  <si>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</si>
  <si>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</si>
  <si>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</si>
  <si>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</si>
  <si>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</si>
  <si>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</si>
  <si>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</si>
  <si>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</si>
  <si>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</si>
  <si>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</si>
  <si>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</si>
  <si>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</si>
  <si>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</si>
  <si>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</si>
  <si>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</si>
  <si>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</si>
  <si>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</si>
  <si>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</si>
  <si>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</si>
  <si>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</si>
  <si>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</si>
  <si>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</si>
  <si>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</si>
  <si>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</si>
  <si>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</si>
  <si>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</si>
  <si>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</si>
  <si>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</si>
  <si>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</si>
  <si>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</si>
  <si>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</si>
  <si>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</si>
  <si>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</si>
  <si>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</si>
  <si>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</si>
  <si>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</si>
  <si>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</si>
  <si>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</si>
  <si>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</si>
  <si>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</si>
  <si>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</si>
  <si>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</si>
  <si>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</si>
  <si>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</si>
  <si>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</si>
  <si>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</si>
  <si>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</si>
  <si>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</si>
  <si>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</si>
  <si>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</si>
  <si>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</si>
  <si>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</si>
  <si>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</si>
  <si>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</si>
  <si>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</si>
  <si>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</si>
  <si>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</si>
  <si>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</si>
  <si>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</si>
  <si>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</si>
  <si>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</si>
  <si>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</si>
  <si>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</si>
  <si>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</si>
  <si>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</si>
  <si>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</si>
  <si>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</si>
  <si>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</si>
  <si>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</si>
  <si>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</si>
  <si>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</si>
  <si>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</si>
  <si>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</si>
  <si>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</si>
  <si>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</si>
  <si>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</si>
  <si>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</si>
  <si>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</si>
  <si>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</si>
  <si>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</si>
  <si>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</si>
  <si>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</si>
  <si>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</si>
  <si>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</si>
  <si>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</si>
  <si>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</si>
  <si>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</si>
  <si>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</si>
  <si>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</si>
  <si>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</si>
  <si>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</si>
  <si>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</si>
  <si>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</si>
  <si>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</si>
  <si>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</si>
  <si>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</si>
  <si>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</si>
  <si>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</si>
  <si>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</si>
  <si>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</si>
  <si>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</si>
  <si>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</si>
  <si>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</si>
  <si>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</si>
  <si>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</si>
  <si>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</si>
  <si>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</si>
  <si>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</si>
  <si>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</si>
  <si>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</si>
  <si>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</si>
  <si>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</si>
  <si>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</si>
  <si>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</si>
  <si>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</si>
  <si>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</si>
  <si>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</si>
  <si>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</si>
  <si>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</si>
  <si>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</si>
  <si>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</si>
  <si>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</si>
  <si>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</si>
  <si>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</si>
  <si>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</si>
  <si>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</si>
  <si>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</si>
  <si>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</si>
  <si>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</si>
  <si>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</si>
  <si>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</si>
  <si>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</si>
  <si>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</si>
  <si>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</si>
  <si>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</si>
  <si>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</si>
  <si>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</si>
  <si>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</si>
  <si>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</si>
  <si>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</si>
  <si>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</si>
  <si>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</si>
  <si>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</si>
  <si>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</si>
  <si>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</si>
  <si>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</si>
  <si>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</si>
  <si>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</si>
  <si>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</si>
  <si>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</si>
  <si>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</si>
  <si>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</si>
  <si>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</si>
  <si>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</si>
  <si>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</si>
  <si>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</si>
  <si>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</si>
  <si>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</si>
  <si>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</si>
  <si>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</si>
  <si>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</si>
  <si>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</si>
  <si>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</si>
  <si>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</si>
  <si>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</si>
  <si>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</si>
  <si>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</si>
  <si>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</si>
  <si>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</si>
  <si>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</si>
  <si>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</si>
  <si>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</si>
  <si>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</si>
  <si>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</si>
  <si>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</si>
  <si>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</si>
  <si>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</si>
  <si>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</si>
  <si>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</si>
  <si>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</si>
  <si>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</si>
  <si>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</si>
  <si>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</si>
  <si>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</si>
  <si>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</si>
  <si>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</si>
  <si>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</si>
  <si>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</si>
  <si>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</si>
  <si>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</si>
  <si>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</si>
  <si>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</si>
  <si>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</si>
  <si>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</si>
  <si>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</si>
  <si>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</si>
  <si>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</si>
  <si>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</si>
  <si>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</si>
  <si>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</si>
  <si>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</si>
  <si>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</si>
  <si>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</si>
  <si>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</si>
  <si>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</si>
  <si>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</si>
  <si>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</si>
  <si>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</si>
  <si>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</si>
  <si>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</si>
  <si>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</si>
  <si>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</si>
  <si>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</si>
  <si>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</si>
  <si>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</si>
  <si>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</si>
  <si>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</si>
  <si>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</si>
  <si>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</si>
  <si>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</si>
  <si>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</si>
  <si>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</si>
  <si>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</si>
  <si>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</si>
  <si>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</si>
  <si>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</si>
  <si>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</si>
  <si>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</si>
  <si>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</si>
  <si>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</si>
  <si>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</si>
  <si>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</si>
  <si>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</si>
  <si>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</si>
  <si>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</si>
  <si>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</si>
  <si>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</si>
  <si>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</si>
  <si>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</si>
  <si>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</si>
  <si>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</si>
  <si>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</si>
  <si>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</si>
  <si>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</si>
  <si>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</si>
  <si>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</si>
  <si>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</si>
  <si>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</si>
  <si>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</si>
  <si>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</si>
  <si>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</si>
  <si>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</si>
  <si>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</si>
  <si>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</si>
  <si>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</si>
  <si>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</si>
  <si>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</si>
  <si>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</si>
  <si>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</si>
  <si>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</si>
  <si>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</si>
  <si>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</si>
  <si>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</si>
  <si>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</si>
  <si>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</si>
  <si>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</si>
  <si>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</si>
  <si>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</si>
  <si>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</si>
  <si>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</si>
  <si>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</si>
  <si>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</si>
  <si>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</si>
  <si>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</si>
  <si>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</si>
  <si>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</si>
  <si>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</si>
  <si>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</si>
  <si>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</si>
  <si>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</si>
  <si>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</si>
  <si>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</si>
  <si>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</si>
  <si>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</si>
  <si>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</si>
  <si>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</si>
  <si>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</si>
  <si>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</si>
  <si>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</si>
  <si>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</si>
  <si>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</si>
  <si>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</si>
  <si>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</si>
  <si>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</si>
  <si>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</si>
  <si>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</si>
  <si>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</si>
  <si>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</si>
  <si>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</si>
  <si>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</si>
  <si>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</si>
  <si>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</si>
  <si>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</si>
  <si>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</si>
  <si>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</si>
  <si>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</si>
  <si>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</si>
  <si>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</si>
  <si>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</si>
  <si>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</si>
  <si>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</si>
  <si>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</si>
  <si>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</si>
  <si>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</si>
  <si>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</si>
  <si>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</si>
  <si>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</si>
  <si>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</si>
  <si>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</si>
  <si>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</si>
  <si>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</si>
  <si>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</si>
  <si>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</si>
  <si>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</si>
  <si>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</si>
  <si>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</si>
  <si>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</si>
  <si>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</si>
  <si>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</si>
  <si>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</si>
  <si>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</si>
  <si>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</si>
  <si>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</si>
  <si>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</si>
  <si>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</si>
  <si>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</si>
  <si>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</si>
  <si>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</si>
  <si>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</si>
  <si>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</si>
  <si>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</si>
  <si>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</si>
  <si>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</si>
  <si>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</si>
  <si>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</si>
  <si>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</si>
  <si>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</si>
  <si>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</si>
  <si>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</si>
  <si>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</si>
  <si>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</si>
  <si>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</si>
  <si>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</si>
  <si>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</si>
  <si>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</si>
  <si>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</si>
  <si>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</si>
  <si>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</si>
  <si>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</si>
  <si>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</si>
  <si>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</si>
  <si>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</si>
  <si>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</si>
  <si>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</si>
  <si>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</si>
  <si>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</si>
  <si>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</si>
  <si>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</si>
  <si>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</si>
  <si>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</si>
  <si>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</si>
  <si>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</si>
  <si>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</si>
  <si>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</si>
  <si>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</si>
  <si>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</si>
  <si>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</si>
  <si>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</si>
  <si>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</si>
  <si>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</si>
  <si>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</si>
  <si>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</si>
  <si>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</si>
  <si>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</si>
  <si>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</si>
  <si>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</si>
  <si>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</si>
  <si>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</si>
  <si>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</si>
  <si>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</si>
  <si>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</si>
  <si>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</si>
  <si>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</si>
  <si>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</si>
  <si>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</si>
  <si>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</si>
  <si>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</si>
  <si>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</si>
  <si>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</si>
  <si>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</si>
  <si>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</si>
  <si>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</si>
  <si>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</si>
  <si>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</si>
  <si>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</si>
  <si>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</si>
  <si>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</si>
  <si>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</si>
  <si>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</si>
  <si>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</si>
  <si>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</si>
  <si>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</si>
  <si>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</si>
  <si>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</si>
  <si>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</si>
  <si>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</si>
  <si>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</si>
  <si>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</si>
  <si>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</si>
  <si>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</si>
  <si>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</si>
  <si>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</si>
  <si>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</si>
  <si>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</si>
  <si>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</si>
  <si>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</si>
  <si>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</si>
  <si>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</si>
  <si>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</si>
  <si>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</si>
  <si>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</si>
  <si>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</si>
  <si>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</si>
  <si>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</si>
  <si>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</si>
  <si>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</si>
  <si>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</si>
  <si>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</si>
  <si>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</si>
  <si>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</si>
  <si>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</si>
  <si>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</si>
  <si>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</si>
  <si>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</si>
  <si>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</si>
  <si>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</si>
  <si>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</si>
  <si>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</si>
  <si>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</si>
  <si>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</si>
  <si>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</si>
  <si>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</si>
  <si>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</si>
  <si>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</si>
  <si>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</si>
  <si>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</si>
  <si>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</si>
  <si>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</si>
  <si>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</si>
  <si>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</si>
  <si>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</si>
  <si>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</si>
  <si>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</si>
  <si>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</si>
  <si>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</si>
  <si>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</si>
  <si>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</si>
  <si>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</si>
  <si>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</si>
  <si>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</si>
  <si>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</si>
  <si>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</si>
  <si>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</si>
  <si>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</si>
  <si>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</si>
  <si>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</si>
  <si>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</si>
  <si>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</si>
  <si>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</si>
  <si>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</si>
  <si>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</si>
  <si>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</si>
  <si>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</si>
  <si>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</si>
  <si>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</si>
  <si>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</si>
  <si>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</si>
  <si>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</si>
  <si>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</si>
  <si>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</si>
  <si>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</si>
  <si>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</si>
  <si>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</si>
  <si>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</si>
  <si>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</si>
  <si>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</si>
  <si>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</si>
  <si>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</si>
  <si>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</si>
  <si>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</si>
  <si>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</si>
  <si>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</si>
  <si>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</si>
  <si>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</si>
  <si>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</si>
  <si>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</si>
  <si>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</si>
  <si>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</si>
  <si>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</si>
  <si>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</si>
  <si>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</si>
  <si>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</si>
  <si>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</si>
  <si>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</si>
  <si>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</si>
  <si>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</si>
  <si>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</si>
  <si>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</si>
  <si>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</si>
  <si>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</si>
  <si>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</si>
  <si>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</si>
  <si>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</si>
  <si>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</si>
  <si>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</si>
  <si>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</si>
  <si>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</si>
  <si>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</si>
  <si>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</si>
  <si>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</si>
  <si>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</si>
  <si>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</si>
  <si>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</si>
  <si>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</si>
  <si>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</si>
  <si>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</si>
  <si>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</si>
  <si>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</si>
  <si>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</si>
  <si>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</si>
  <si>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</si>
  <si>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</si>
  <si>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</si>
  <si>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</si>
  <si>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</si>
  <si>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</si>
  <si>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</si>
  <si>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</si>
  <si>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</si>
  <si>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</si>
  <si>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</si>
  <si>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</si>
  <si>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</si>
  <si>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</si>
  <si>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</si>
  <si>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</si>
  <si>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</si>
  <si>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</si>
  <si>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</si>
  <si>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</si>
  <si>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</si>
  <si>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</si>
  <si>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</si>
  <si>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</si>
  <si>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</si>
  <si>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</si>
  <si>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</si>
  <si>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</si>
  <si>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</si>
  <si>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</si>
  <si>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</si>
  <si>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</si>
  <si>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</si>
  <si>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</si>
  <si>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</si>
  <si>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</si>
  <si>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</si>
  <si>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</si>
  <si>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</si>
  <si>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</si>
  <si>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</si>
  <si>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</si>
  <si>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</si>
  <si>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</si>
  <si>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</si>
  <si>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</si>
  <si>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</si>
  <si>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</si>
  <si>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</si>
  <si>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</si>
  <si>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</si>
  <si>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</si>
  <si>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</si>
  <si>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</si>
  <si>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</si>
  <si>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</si>
  <si>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</si>
  <si>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</si>
  <si>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</si>
  <si>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</si>
  <si>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</si>
  <si>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</si>
  <si>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</si>
  <si>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</si>
  <si>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</si>
  <si>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</si>
  <si>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</si>
  <si>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</si>
  <si>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</si>
  <si>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</si>
  <si>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</si>
  <si>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</si>
  <si>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</si>
  <si>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</si>
  <si>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</si>
  <si>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</si>
  <si>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</si>
  <si>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</si>
  <si>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</si>
  <si>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</si>
  <si>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</si>
  <si>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</si>
  <si>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</si>
  <si>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</si>
  <si>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</si>
  <si>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</si>
  <si>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</si>
  <si>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</si>
  <si>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</si>
  <si>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</si>
  <si>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</si>
  <si>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</si>
  <si>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</si>
  <si>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</si>
  <si>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</si>
  <si>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</si>
  <si>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</si>
  <si>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</si>
  <si>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</si>
  <si>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</si>
  <si>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</si>
  <si>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</si>
  <si>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</si>
  <si>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</si>
  <si>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</si>
  <si>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</si>
  <si>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</si>
  <si>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</si>
  <si>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</si>
  <si>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</si>
  <si>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</si>
  <si>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</si>
  <si>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</si>
  <si>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</si>
  <si>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</si>
  <si>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</si>
  <si>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</si>
  <si>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</si>
  <si>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</si>
  <si>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</si>
  <si>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</si>
  <si>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</si>
  <si>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</si>
  <si>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</si>
  <si>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</si>
  <si>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</si>
  <si>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</si>
  <si>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</si>
  <si>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</si>
  <si>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</si>
  <si>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</si>
  <si>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</si>
  <si>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</si>
  <si>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</si>
  <si>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</si>
  <si>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</si>
  <si>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</si>
  <si>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</si>
  <si>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</si>
  <si>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</si>
  <si>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</si>
  <si>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</si>
  <si>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</si>
  <si>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</si>
  <si>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</si>
  <si>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</si>
  <si>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</si>
  <si>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</si>
  <si>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</si>
  <si>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</si>
  <si>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</si>
  <si>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</si>
  <si>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</si>
  <si>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</si>
  <si>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</si>
  <si>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</si>
  <si>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</si>
  <si>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</si>
  <si>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</si>
  <si>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</si>
  <si>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</si>
  <si>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</si>
  <si>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</si>
  <si>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</si>
  <si>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</si>
  <si>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</si>
  <si>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</si>
  <si>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</si>
  <si>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</si>
  <si>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</si>
  <si>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</si>
  <si>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</si>
  <si>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</si>
  <si>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</si>
  <si>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</si>
  <si>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</si>
  <si>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</si>
  <si>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</si>
  <si>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</si>
  <si>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</si>
  <si>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</si>
  <si>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</si>
  <si>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</si>
  <si>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</si>
  <si>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</si>
  <si>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</si>
  <si>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</si>
  <si>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</si>
  <si>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</si>
  <si>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</si>
  <si>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</si>
  <si>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</si>
  <si>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</si>
  <si>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</si>
  <si>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</si>
  <si>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</si>
  <si>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</si>
  <si>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</si>
  <si>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</si>
  <si>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</si>
  <si>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</si>
  <si>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</si>
  <si>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</si>
  <si>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</si>
  <si>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</si>
  <si>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</si>
  <si>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</si>
  <si>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</si>
  <si>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</si>
  <si>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</si>
  <si>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</si>
  <si>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</si>
  <si>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</si>
  <si>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</si>
  <si>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</si>
  <si>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</si>
  <si>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</si>
  <si>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</si>
  <si>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</si>
  <si>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</si>
  <si>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</si>
  <si>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</si>
  <si>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</si>
  <si>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</si>
  <si>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</si>
  <si>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</si>
  <si>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</si>
  <si>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</si>
  <si>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</si>
  <si>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</si>
  <si>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</si>
  <si>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</si>
  <si>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</si>
  <si>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</si>
  <si>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</si>
  <si>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</si>
  <si>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</si>
  <si>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</si>
  <si>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</si>
  <si>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</si>
  <si>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</si>
  <si>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</si>
  <si>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</si>
  <si>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</si>
  <si>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</si>
  <si>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</si>
  <si>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</si>
  <si>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</si>
  <si>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</si>
  <si>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</si>
  <si>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</si>
  <si>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</si>
  <si>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</si>
  <si>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</si>
  <si>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</si>
  <si>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</si>
  <si>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</si>
  <si>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</si>
  <si>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</si>
  <si>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</si>
  <si>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</si>
  <si>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</si>
  <si>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</si>
  <si>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</si>
  <si>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</si>
  <si>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</si>
  <si>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</si>
  <si>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</si>
  <si>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</si>
  <si>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</si>
  <si>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</si>
  <si>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</si>
  <si>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</si>
  <si>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</si>
  <si>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</si>
  <si>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</si>
  <si>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</si>
  <si>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</si>
  <si>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</si>
  <si>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</si>
  <si>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</si>
  <si>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</si>
  <si>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</si>
  <si>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</si>
  <si>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</si>
  <si>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</si>
  <si>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</si>
  <si>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</si>
  <si>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</si>
  <si>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</si>
  <si>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</si>
  <si>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</si>
  <si>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</si>
  <si>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</si>
  <si>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</si>
  <si>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</si>
  <si>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</si>
  <si>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</si>
  <si>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</si>
  <si>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</si>
  <si>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</si>
  <si>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</si>
  <si>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</si>
  <si>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</si>
  <si>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</si>
  <si>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</si>
  <si>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</si>
  <si>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</si>
  <si>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</si>
  <si>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</si>
  <si>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</si>
  <si>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</si>
  <si>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</si>
  <si>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</si>
  <si>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</si>
  <si>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</si>
  <si>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</si>
  <si>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</si>
  <si>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</si>
  <si>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</si>
  <si>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</si>
  <si>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</si>
  <si>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</si>
  <si>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</si>
  <si>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</si>
  <si>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</si>
  <si>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</si>
  <si>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</si>
  <si>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</si>
  <si>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</si>
  <si>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</si>
  <si>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</si>
  <si>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</si>
  <si>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</si>
  <si>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</si>
  <si>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</si>
  <si>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</si>
  <si>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</si>
  <si>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</si>
  <si>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</si>
  <si>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</si>
  <si>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</si>
  <si>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</si>
  <si>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</si>
  <si>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</si>
  <si>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</si>
  <si>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</si>
  <si>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</si>
  <si>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</si>
  <si>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</si>
  <si>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</si>
  <si>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</si>
  <si>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</si>
  <si>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</si>
  <si>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</si>
  <si>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</si>
  <si>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</si>
  <si>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</si>
  <si>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</si>
  <si>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</si>
  <si>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</si>
  <si>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</si>
  <si>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</si>
  <si>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</si>
  <si>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</si>
  <si>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</si>
  <si>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</si>
  <si>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</si>
  <si>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</si>
  <si>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</si>
  <si>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</si>
  <si>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</si>
  <si>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</si>
  <si>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</si>
  <si>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</si>
  <si>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</si>
  <si>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</si>
  <si>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</si>
  <si>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</si>
  <si>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</si>
  <si>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</si>
  <si>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</si>
  <si>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</si>
  <si>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</si>
  <si>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</si>
  <si>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</si>
  <si>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</si>
  <si>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</si>
  <si>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</si>
  <si>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</si>
  <si>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</si>
  <si>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</si>
  <si>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</si>
  <si>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</si>
  <si>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</si>
  <si>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</si>
  <si>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</si>
  <si>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</si>
  <si>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</si>
  <si>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</si>
  <si>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</si>
  <si>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</si>
  <si>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</si>
  <si>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</si>
  <si>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</si>
  <si>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</si>
  <si>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</si>
  <si>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</si>
  <si>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</si>
  <si>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</si>
  <si>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</si>
  <si>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</si>
  <si>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</si>
  <si>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</si>
  <si>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</si>
  <si>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</si>
  <si>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</si>
  <si>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</si>
  <si>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</si>
  <si>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</si>
  <si>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</si>
  <si>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</si>
  <si>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</si>
  <si>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</si>
  <si>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</si>
  <si>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</si>
  <si>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</si>
  <si>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</si>
  <si>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</si>
  <si>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</si>
  <si>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</si>
  <si>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</si>
  <si>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</si>
  <si>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</si>
  <si>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</si>
  <si>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</si>
  <si>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</si>
  <si>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</si>
  <si>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</si>
  <si>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</si>
  <si>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</si>
  <si>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</si>
  <si>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</si>
  <si>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</si>
  <si>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</si>
  <si>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</si>
  <si>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</si>
  <si>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</si>
  <si>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</si>
  <si>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</si>
  <si>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</si>
  <si>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</si>
  <si>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</si>
  <si>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</si>
  <si>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</si>
  <si>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</si>
  <si>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</si>
  <si>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</si>
  <si>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</si>
  <si>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</si>
  <si>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</si>
  <si>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</si>
  <si>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</si>
  <si>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</si>
  <si>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</si>
  <si>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</si>
  <si>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</si>
  <si>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</si>
  <si>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</si>
  <si>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</si>
  <si>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</si>
  <si>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</si>
  <si>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</si>
  <si>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</si>
  <si>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</si>
  <si>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</si>
  <si>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</si>
  <si>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</si>
  <si>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</si>
  <si>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</si>
  <si>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</si>
  <si>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</si>
  <si>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</si>
  <si>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</si>
  <si>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</si>
  <si>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</si>
  <si>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</si>
  <si>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</si>
  <si>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</si>
  <si>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</si>
  <si>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</si>
  <si>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</si>
  <si>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</si>
  <si>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</si>
  <si>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</si>
  <si>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</si>
  <si>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</si>
  <si>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</si>
  <si>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</si>
  <si>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</si>
  <si>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</si>
  <si>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</si>
  <si>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</si>
  <si>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</si>
  <si>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</si>
  <si>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</si>
  <si>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</si>
  <si>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</si>
  <si>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</si>
  <si>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</si>
  <si>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</si>
  <si>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</si>
  <si>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</si>
  <si>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</si>
  <si>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</si>
  <si>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</si>
  <si>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</si>
  <si>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</si>
  <si>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</si>
  <si>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</si>
  <si>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</si>
  <si>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</si>
  <si>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</si>
  <si>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</si>
  <si>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</si>
  <si>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</si>
  <si>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</si>
  <si>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</si>
  <si>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</si>
  <si>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</si>
  <si>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</si>
  <si>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</si>
  <si>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</si>
  <si>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</si>
  <si>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</si>
  <si>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</si>
  <si>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</si>
  <si>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</si>
  <si>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</si>
  <si>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</si>
  <si>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</si>
  <si>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</si>
  <si>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</si>
  <si>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</si>
  <si>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</si>
  <si>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</si>
  <si>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</si>
  <si>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</si>
  <si>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</si>
  <si>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</si>
  <si>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</si>
  <si>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</si>
  <si>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</si>
  <si>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</si>
  <si>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</si>
  <si>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</si>
  <si>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</si>
  <si>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</si>
  <si>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</si>
  <si>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</si>
  <si>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</si>
  <si>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</si>
  <si>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</si>
  <si>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</si>
  <si>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</si>
  <si>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</si>
  <si>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</si>
  <si>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</si>
  <si>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</si>
  <si>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</si>
  <si>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</si>
  <si>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</si>
  <si>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</si>
  <si>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</si>
  <si>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</si>
  <si>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</si>
  <si>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</si>
  <si>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</si>
  <si>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</si>
  <si>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</si>
  <si>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</si>
  <si>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</si>
  <si>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</si>
  <si>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</si>
  <si>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</si>
  <si>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</si>
  <si>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</si>
  <si>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</si>
  <si>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</si>
  <si>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</si>
  <si>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</si>
  <si>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</si>
  <si>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</si>
  <si>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</si>
  <si>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</si>
  <si>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</si>
  <si>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</si>
  <si>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</si>
  <si>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</si>
  <si>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</si>
  <si>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</si>
  <si>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</si>
  <si>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</si>
  <si>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</si>
  <si>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</si>
  <si>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</si>
  <si>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</si>
  <si>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</si>
  <si>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</si>
  <si>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</si>
  <si>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</si>
  <si>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</si>
  <si>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</si>
  <si>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</si>
  <si>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</si>
  <si>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</si>
  <si>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</si>
  <si>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</si>
  <si>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</si>
  <si>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</si>
  <si>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</si>
  <si>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</si>
  <si>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</si>
  <si>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</si>
  <si>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</si>
  <si>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</si>
  <si>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</si>
  <si>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</si>
  <si>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</si>
  <si>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</si>
  <si>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</si>
  <si>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</si>
  <si>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</si>
  <si>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</si>
  <si>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</si>
  <si>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</si>
  <si>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</si>
  <si>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</si>
  <si>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</si>
  <si>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</si>
  <si>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</si>
  <si>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</si>
  <si>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</si>
  <si>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</si>
  <si>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</si>
  <si>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</si>
  <si>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</si>
  <si>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</si>
  <si>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</si>
  <si>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</si>
  <si>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</si>
  <si>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</si>
  <si>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</si>
  <si>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</si>
  <si>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</si>
  <si>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</si>
  <si>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</si>
  <si>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</si>
  <si>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</si>
  <si>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</si>
  <si>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</si>
  <si>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</si>
  <si>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</si>
  <si>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</si>
  <si>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</si>
  <si>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</si>
  <si>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</si>
  <si>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</si>
  <si>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</si>
  <si>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</si>
  <si>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</si>
  <si>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</si>
  <si>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</si>
  <si>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</si>
  <si>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</si>
  <si>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</si>
  <si>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</si>
  <si>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</si>
  <si>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</si>
  <si>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</si>
  <si>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</si>
  <si>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</si>
  <si>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</si>
  <si>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</si>
  <si>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</si>
  <si>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</si>
  <si>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</si>
  <si>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</si>
  <si>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</si>
  <si>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</si>
  <si>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</si>
  <si>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</si>
  <si>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</si>
  <si>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</si>
  <si>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</si>
  <si>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</si>
  <si>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</si>
  <si>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</si>
  <si>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</si>
  <si>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</si>
  <si>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</si>
  <si>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</si>
  <si>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</si>
  <si>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</si>
  <si>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</si>
  <si>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</si>
  <si>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</si>
  <si>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</si>
  <si>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</si>
  <si>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</si>
  <si>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</si>
  <si>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</si>
  <si>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</si>
  <si>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</si>
  <si>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</si>
  <si>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</si>
  <si>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</si>
  <si>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</si>
  <si>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</si>
  <si>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</si>
  <si>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</si>
  <si>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</si>
  <si>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</si>
  <si>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</si>
  <si>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</si>
  <si>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</si>
  <si>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</si>
  <si>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</si>
  <si>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</si>
  <si>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</si>
  <si>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</si>
  <si>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</si>
  <si>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</si>
  <si>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</si>
  <si>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</si>
  <si>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</si>
  <si>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</si>
  <si>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</si>
  <si>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</si>
  <si>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</si>
  <si>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</si>
  <si>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</si>
  <si>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</si>
  <si>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</si>
  <si>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</si>
  <si>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</si>
  <si>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</si>
  <si>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</si>
  <si>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</si>
  <si>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</si>
  <si>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</si>
  <si>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</si>
  <si>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</si>
  <si>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</si>
  <si>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</si>
  <si>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</si>
  <si>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</si>
  <si>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</si>
  <si>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</si>
  <si>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</si>
  <si>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</si>
  <si>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</si>
  <si>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</si>
  <si>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</si>
  <si>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</si>
  <si>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</si>
  <si>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</si>
  <si>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</si>
  <si>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</si>
  <si>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</si>
  <si>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</si>
  <si>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</si>
  <si>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</si>
  <si>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</si>
  <si>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</si>
  <si>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</si>
  <si>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</si>
  <si>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</si>
  <si>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</si>
  <si>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</si>
  <si>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</si>
  <si>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</si>
  <si>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</si>
  <si>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</si>
  <si>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</si>
  <si>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</si>
  <si>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</si>
  <si>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</si>
  <si>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</si>
  <si>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</si>
  <si>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</si>
  <si>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</si>
  <si>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</si>
  <si>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</si>
  <si>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</si>
  <si>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</si>
  <si>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</si>
  <si>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</si>
  <si>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</si>
  <si>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</si>
  <si>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</si>
  <si>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</si>
  <si>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</si>
  <si>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</si>
  <si>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</si>
  <si>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</si>
  <si>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</si>
  <si>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</si>
  <si>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</si>
  <si>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</si>
  <si>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</si>
  <si>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</si>
  <si>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</si>
  <si>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</si>
  <si>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</si>
  <si>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</si>
  <si>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</si>
  <si>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</si>
  <si>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</si>
  <si>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</si>
  <si>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</si>
  <si>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</si>
  <si>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</si>
  <si>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</si>
  <si>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</si>
  <si>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</si>
  <si>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</si>
  <si>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</si>
  <si>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</si>
  <si>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</si>
  <si>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</si>
  <si>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</si>
  <si>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</si>
  <si>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</si>
  <si>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</si>
  <si>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</si>
  <si>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</si>
  <si>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</si>
  <si>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</si>
  <si>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</si>
  <si>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</si>
  <si>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</si>
  <si>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</si>
  <si>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</si>
  <si>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</si>
  <si>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</si>
  <si>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</si>
  <si>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</si>
  <si>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</si>
  <si>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</si>
  <si>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</si>
  <si>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</si>
  <si>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</si>
  <si>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</si>
  <si>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</si>
  <si>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</si>
  <si>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</si>
  <si>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</si>
  <si>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</si>
  <si>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</si>
  <si>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</si>
  <si>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</si>
  <si>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</si>
  <si>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</si>
  <si>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</si>
  <si>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</si>
  <si>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</si>
  <si>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</si>
  <si>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</si>
  <si>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</si>
  <si>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</si>
  <si>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</si>
  <si>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</si>
  <si>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</si>
  <si>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</si>
  <si>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</si>
  <si>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</si>
  <si>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</si>
  <si>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</si>
  <si>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</si>
  <si>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</si>
  <si>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</si>
  <si>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</si>
  <si>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</si>
  <si>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</si>
  <si>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</si>
  <si>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</si>
  <si>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</si>
  <si>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</si>
  <si>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</si>
  <si>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</si>
  <si>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</si>
  <si>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</si>
  <si>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</si>
  <si>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</si>
  <si>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</si>
  <si>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</si>
  <si>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</si>
  <si>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</si>
  <si>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</si>
  <si>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</si>
  <si>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</si>
  <si>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</si>
  <si>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</si>
  <si>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</si>
  <si>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</si>
  <si>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</si>
  <si>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</si>
  <si>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</si>
  <si>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</si>
  <si>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</si>
  <si>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</si>
  <si>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</si>
  <si>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</si>
  <si>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</si>
  <si>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</si>
  <si>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</si>
  <si>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</si>
  <si>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</si>
  <si>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</si>
  <si>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</si>
  <si>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</si>
  <si>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</si>
  <si>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</si>
  <si>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</si>
  <si>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</si>
  <si>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</si>
  <si>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</si>
  <si>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</si>
  <si>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</si>
  <si>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</si>
  <si>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</si>
  <si>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</si>
  <si>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</si>
  <si>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</si>
  <si>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</si>
  <si>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</si>
  <si>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</si>
  <si>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</si>
  <si>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</si>
  <si>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</si>
  <si>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</si>
  <si>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</si>
  <si>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</si>
  <si>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</si>
  <si>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</si>
  <si>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</si>
  <si>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</si>
  <si>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</si>
  <si>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</si>
  <si>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</si>
  <si>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</si>
  <si>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</si>
  <si>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</si>
  <si>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</si>
  <si>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</si>
  <si>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</si>
  <si>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</si>
  <si>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</si>
  <si>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</si>
  <si>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</si>
  <si>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</si>
  <si>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</si>
  <si>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</si>
  <si>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</si>
  <si>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</si>
  <si>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</si>
  <si>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</si>
  <si>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</si>
  <si>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</si>
  <si>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</si>
  <si>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</si>
  <si>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</si>
  <si>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</si>
  <si>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</si>
  <si>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</si>
  <si>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</si>
  <si>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</si>
  <si>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</si>
  <si>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</si>
  <si>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</si>
  <si>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</si>
  <si>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</si>
  <si>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</si>
  <si>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</si>
  <si>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</si>
  <si>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</si>
  <si>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</si>
  <si>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</si>
  <si>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</si>
  <si>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</si>
  <si>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</si>
  <si>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</si>
  <si>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</si>
  <si>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</si>
  <si>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</si>
  <si>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</si>
  <si>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</si>
  <si>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</si>
  <si>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</si>
  <si>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</si>
  <si>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</si>
  <si>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</si>
  <si>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</si>
  <si>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</si>
  <si>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</si>
  <si>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</si>
  <si>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</si>
  <si>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</si>
  <si>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</si>
  <si>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</si>
  <si>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</si>
  <si>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</si>
  <si>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</si>
  <si>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</si>
  <si>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</si>
  <si>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</si>
  <si>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</si>
  <si>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</si>
  <si>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</si>
  <si>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</si>
  <si>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</si>
  <si>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</si>
  <si>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</si>
  <si>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</si>
  <si>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</si>
  <si>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</si>
  <si>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</si>
  <si>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</si>
  <si>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</si>
  <si>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</si>
  <si>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</si>
  <si>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</si>
  <si>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</si>
  <si>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</si>
  <si>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</si>
  <si>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</si>
  <si>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</si>
  <si>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</si>
  <si>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</si>
  <si>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</si>
  <si>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</si>
  <si>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</si>
  <si>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</si>
  <si>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</si>
  <si>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</si>
  <si>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</si>
  <si>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</si>
  <si>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</si>
  <si>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</si>
  <si>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</si>
  <si>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</si>
  <si>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</si>
  <si>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</si>
  <si>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</si>
  <si>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</si>
  <si>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</si>
  <si>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</si>
  <si>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</si>
  <si>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</si>
  <si>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</si>
  <si>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</si>
  <si>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</si>
  <si>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</si>
  <si>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</si>
  <si>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</si>
  <si>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</si>
  <si>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</si>
  <si>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</si>
  <si>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</si>
  <si>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</si>
  <si>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</si>
  <si>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</si>
  <si>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</si>
  <si>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</si>
  <si>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</si>
  <si>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</si>
  <si>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</si>
  <si>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</si>
  <si>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</si>
  <si>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</si>
  <si>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</si>
  <si>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</si>
  <si>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</si>
  <si>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</si>
  <si>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</si>
  <si>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</si>
  <si>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</si>
  <si>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</si>
  <si>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</si>
  <si>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</si>
  <si>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</si>
  <si>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</si>
  <si>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</si>
  <si>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</si>
  <si>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</si>
  <si>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</si>
  <si>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</si>
  <si>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</si>
  <si>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</si>
  <si>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</si>
  <si>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</si>
  <si>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</si>
  <si>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</si>
  <si>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</si>
  <si>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</si>
  <si>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</si>
  <si>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</si>
  <si>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</si>
  <si>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</si>
  <si>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</si>
  <si>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</si>
  <si>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</si>
  <si>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</si>
  <si>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</si>
  <si>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</si>
  <si>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</si>
  <si>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</si>
  <si>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</si>
  <si>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</si>
  <si>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</si>
  <si>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</si>
  <si>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</si>
  <si>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</si>
  <si>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</si>
  <si>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</si>
  <si>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</si>
  <si>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</si>
  <si>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</si>
  <si>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</si>
  <si>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</si>
  <si>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</si>
  <si>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</si>
  <si>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</si>
  <si>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</si>
  <si>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</si>
  <si>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</si>
  <si>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</si>
  <si>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</si>
  <si>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</si>
  <si>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</si>
  <si>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</si>
  <si>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</si>
  <si>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</si>
  <si>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</si>
  <si>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</si>
  <si>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</si>
  <si>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</si>
  <si>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</si>
  <si>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</si>
  <si>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</si>
  <si>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</si>
  <si>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</si>
  <si>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</si>
  <si>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</si>
  <si>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</si>
  <si>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</si>
  <si>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</si>
  <si>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</si>
  <si>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</si>
  <si>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</si>
  <si>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</si>
  <si>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</si>
  <si>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</si>
  <si>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</si>
  <si>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</si>
  <si>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</si>
  <si>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</si>
  <si>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</si>
  <si>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</si>
  <si>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</si>
  <si>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</si>
  <si>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</si>
  <si>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</si>
  <si>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</si>
  <si>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</si>
  <si>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</si>
  <si>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</si>
  <si>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</si>
  <si>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</si>
  <si>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</si>
  <si>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</si>
  <si>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</si>
  <si>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</si>
  <si>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</si>
  <si>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</si>
  <si>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</si>
  <si>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</si>
  <si>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</si>
  <si>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</si>
  <si>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</si>
  <si>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</si>
  <si>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</si>
  <si>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</si>
  <si>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</si>
  <si>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</si>
  <si>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</si>
  <si>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</si>
  <si>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</si>
  <si>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</si>
  <si>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</si>
  <si>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</si>
  <si>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</si>
  <si>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</si>
  <si>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</si>
  <si>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</si>
  <si>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</si>
  <si>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</si>
  <si>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</si>
  <si>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</si>
  <si>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</si>
  <si>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</si>
  <si>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</si>
  <si>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</si>
  <si>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</si>
  <si>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</si>
  <si>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</si>
  <si>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</si>
  <si>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</si>
  <si>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</si>
  <si>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</si>
  <si>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</si>
  <si>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</si>
  <si>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</si>
  <si>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</si>
  <si>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</si>
  <si>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</si>
  <si>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</si>
  <si>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</si>
  <si>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</si>
  <si>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</si>
  <si>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</si>
  <si>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</si>
  <si>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</si>
  <si>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</si>
  <si>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</si>
  <si>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</si>
  <si>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</si>
  <si>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</si>
  <si>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</si>
  <si>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</si>
  <si>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</si>
  <si>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</si>
  <si>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</si>
  <si>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</si>
  <si>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</si>
  <si>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</si>
  <si>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</si>
  <si>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</si>
  <si>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</si>
  <si>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</si>
  <si>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</si>
  <si>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</si>
  <si>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</si>
  <si>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</si>
  <si>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</si>
  <si>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</si>
  <si>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</si>
  <si>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</si>
  <si>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</si>
  <si>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</si>
  <si>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</si>
  <si>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</si>
  <si>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</si>
  <si>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</si>
  <si>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</si>
  <si>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</si>
  <si>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</si>
  <si>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</si>
  <si>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</si>
  <si>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</si>
  <si>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</si>
  <si>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</si>
  <si>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</si>
  <si>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</si>
  <si>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</si>
  <si>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</si>
  <si>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</si>
  <si>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</si>
  <si>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</si>
  <si>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</si>
  <si>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</si>
  <si>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</si>
  <si>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</si>
  <si>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</si>
  <si>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</si>
  <si>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</si>
  <si>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</si>
  <si>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</si>
  <si>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</si>
  <si>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</si>
  <si>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</si>
  <si>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</si>
  <si>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</si>
  <si>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</si>
  <si>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</si>
  <si>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</si>
  <si>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</si>
  <si>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</si>
  <si>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</si>
  <si>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</si>
  <si>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</si>
  <si>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</si>
  <si>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</si>
  <si>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</si>
  <si>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</si>
  <si>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</si>
  <si>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</si>
  <si>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</si>
  <si>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</si>
  <si>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</si>
  <si>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</si>
  <si>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</si>
  <si>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</si>
  <si>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</si>
  <si>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</si>
  <si>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</si>
  <si>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</si>
  <si>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</si>
  <si>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</si>
  <si>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</si>
  <si>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</si>
  <si>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</si>
  <si>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</si>
  <si>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</si>
  <si>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</si>
  <si>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</si>
  <si>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</si>
  <si>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</si>
  <si>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</si>
  <si>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</si>
  <si>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</si>
  <si>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</si>
  <si>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</si>
  <si>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</si>
  <si>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</si>
  <si>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</si>
  <si>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</si>
  <si>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</si>
  <si>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</si>
  <si>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</si>
  <si>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</si>
  <si>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</si>
  <si>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</si>
  <si>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</si>
  <si>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</si>
  <si>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</si>
  <si>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</si>
  <si>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</si>
  <si>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</si>
  <si>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</si>
  <si>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</si>
  <si>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</si>
  <si>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</si>
  <si>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</si>
  <si>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</si>
  <si>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</si>
  <si>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</si>
  <si>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</si>
  <si>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</si>
  <si>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</si>
  <si>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</si>
  <si>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</si>
  <si>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</si>
  <si>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</si>
  <si>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</si>
  <si>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</si>
  <si>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</si>
  <si>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</si>
  <si>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</si>
  <si>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</si>
  <si>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</si>
  <si>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</si>
  <si>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</si>
  <si>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</si>
  <si>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</si>
  <si>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</si>
  <si>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</si>
  <si>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</si>
  <si>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</si>
  <si>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</si>
  <si>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</si>
  <si>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</si>
  <si>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</si>
  <si>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</si>
  <si>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</si>
  <si>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</si>
  <si>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</si>
  <si>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</si>
  <si>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</si>
  <si>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</si>
  <si>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</si>
  <si>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</si>
  <si>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</si>
  <si>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</si>
  <si>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</si>
  <si>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</si>
  <si>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</si>
  <si>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</si>
  <si>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</si>
  <si>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</si>
  <si>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</si>
  <si>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</si>
  <si>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</si>
  <si>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</si>
  <si>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</si>
  <si>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</si>
  <si>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</si>
  <si>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</si>
  <si>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</si>
  <si>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</si>
  <si>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</si>
  <si>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</si>
  <si>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</si>
  <si>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</si>
  <si>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</si>
  <si>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</si>
  <si>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</si>
  <si>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</si>
  <si>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</si>
  <si>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</si>
  <si>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</si>
  <si>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</si>
  <si>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</si>
  <si>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</si>
  <si>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</si>
  <si>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</si>
  <si>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</si>
  <si>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</si>
  <si>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</si>
  <si>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</si>
  <si>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</si>
  <si>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</si>
  <si>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</si>
  <si>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</si>
  <si>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</si>
  <si>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</si>
  <si>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</si>
  <si>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</si>
  <si>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</si>
  <si>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</si>
  <si>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</si>
  <si>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</si>
  <si>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</si>
  <si>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</si>
  <si>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</si>
  <si>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</si>
  <si>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</si>
  <si>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</si>
  <si>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</si>
  <si>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</si>
  <si>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</si>
  <si>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</si>
  <si>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</si>
  <si>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</si>
  <si>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</si>
  <si>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</si>
  <si>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</si>
  <si>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</si>
  <si>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</si>
  <si>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</si>
  <si>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</si>
  <si>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</si>
  <si>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</si>
  <si>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</si>
  <si>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</si>
  <si>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</si>
  <si>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</si>
  <si>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</si>
  <si>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</si>
  <si>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</si>
  <si>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</si>
  <si>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</si>
  <si>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</si>
  <si>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</si>
  <si>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</si>
  <si>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</si>
  <si>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</si>
  <si>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</si>
  <si>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</si>
  <si>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</si>
  <si>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</si>
  <si>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</si>
  <si>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</si>
  <si>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</si>
  <si>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</si>
  <si>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</si>
  <si>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</si>
  <si>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</si>
  <si>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</si>
  <si>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</si>
  <si>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</si>
  <si>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</si>
  <si>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</si>
  <si>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</si>
  <si>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</si>
  <si>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</si>
  <si>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</si>
  <si>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</si>
  <si>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</si>
  <si>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</si>
  <si>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</si>
  <si>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</si>
  <si>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</si>
  <si>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</si>
  <si>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</si>
  <si>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</si>
  <si>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</si>
  <si>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</si>
  <si>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</si>
  <si>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</si>
  <si>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</si>
  <si>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</si>
  <si>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</si>
  <si>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</si>
  <si>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</si>
  <si>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</si>
  <si>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</si>
  <si>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</si>
  <si>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</si>
  <si>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</si>
  <si>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</si>
  <si>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</si>
  <si>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</si>
  <si>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</si>
  <si>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</si>
  <si>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</si>
  <si>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</si>
  <si>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</si>
  <si>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</si>
  <si>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</si>
  <si>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</si>
  <si>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</si>
  <si>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</si>
  <si>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</si>
  <si>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</si>
  <si>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</si>
  <si>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</si>
  <si>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</si>
  <si>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</si>
  <si>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</si>
  <si>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</si>
  <si>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</si>
  <si>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</si>
  <si>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</si>
  <si>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</si>
  <si>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</si>
  <si>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</si>
  <si>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</si>
  <si>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</si>
  <si>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</si>
  <si>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</si>
  <si>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</si>
  <si>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</si>
  <si>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</si>
  <si>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</si>
  <si>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</si>
  <si>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</si>
  <si>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</si>
  <si>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</si>
  <si>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</si>
  <si>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</si>
  <si>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</si>
  <si>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</si>
  <si>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</si>
  <si>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</si>
  <si>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</si>
  <si>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</si>
  <si>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</si>
  <si>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</si>
  <si>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</si>
  <si>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</si>
  <si>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</si>
  <si>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</si>
  <si>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</si>
  <si>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</si>
  <si>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</si>
  <si>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</si>
  <si>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</si>
  <si>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</si>
  <si>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</si>
  <si>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</si>
  <si>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</si>
  <si>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</si>
  <si>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</si>
  <si>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</si>
  <si>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</si>
  <si>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</si>
  <si>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</si>
  <si>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</si>
  <si>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</si>
  <si>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</si>
  <si>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</si>
  <si>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</si>
  <si>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</si>
  <si>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</si>
  <si>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</si>
  <si>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</si>
  <si>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</si>
  <si>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</si>
  <si>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</si>
  <si>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</si>
  <si>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</si>
  <si>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</si>
  <si>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</si>
  <si>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</si>
  <si>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</si>
  <si>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</si>
  <si>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</si>
  <si>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</si>
  <si>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</si>
  <si>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</si>
  <si>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</si>
  <si>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</si>
  <si>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</si>
  <si>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</si>
  <si>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</si>
  <si>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</si>
  <si>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</si>
  <si>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</si>
  <si>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</si>
  <si>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</si>
  <si>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</si>
  <si>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</si>
  <si>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</si>
  <si>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</si>
  <si>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</si>
  <si>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</si>
  <si>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</si>
  <si>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</si>
  <si>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</si>
  <si>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</si>
  <si>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</si>
  <si>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</si>
  <si>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</si>
  <si>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</si>
  <si>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</si>
  <si>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</si>
  <si>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</si>
  <si>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</si>
  <si>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</si>
  <si>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</si>
  <si>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</si>
  <si>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</si>
  <si>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</si>
  <si>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</si>
  <si>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</si>
  <si>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</si>
  <si>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</si>
  <si>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</si>
  <si>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</si>
  <si>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</si>
  <si>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</si>
  <si>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</si>
  <si>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</si>
  <si>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</si>
  <si>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</si>
  <si>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</si>
  <si>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</si>
  <si>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</si>
  <si>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</si>
  <si>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</si>
  <si>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</si>
  <si>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</si>
  <si>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</si>
  <si>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</si>
  <si>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</si>
  <si>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</si>
  <si>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</si>
  <si>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</si>
  <si>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</si>
  <si>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</si>
  <si>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</si>
  <si>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</si>
  <si>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</si>
  <si>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</si>
  <si>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</si>
  <si>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</si>
  <si>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</si>
  <si>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</si>
  <si>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</si>
  <si>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</si>
  <si>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</si>
  <si>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</si>
  <si>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</si>
  <si>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</si>
  <si>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</si>
  <si>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</si>
  <si>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</si>
  <si>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</si>
  <si>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</si>
  <si>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</si>
  <si>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</si>
  <si>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</si>
  <si>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</si>
  <si>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</si>
  <si>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</si>
  <si>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</si>
  <si>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</si>
  <si>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</si>
  <si>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</si>
  <si>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</si>
  <si>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</si>
  <si>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</si>
  <si>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</si>
  <si>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</si>
  <si>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</si>
  <si>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</si>
  <si>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</si>
  <si>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</si>
  <si>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</si>
  <si>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</si>
  <si>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</si>
  <si>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</si>
  <si>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</si>
  <si>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</si>
  <si>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</si>
  <si>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</si>
  <si>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</si>
  <si>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</si>
  <si>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</si>
  <si>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</si>
  <si>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</si>
  <si>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</si>
  <si>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</si>
  <si>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</si>
  <si>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</si>
  <si>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</si>
  <si>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</si>
  <si>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</si>
  <si>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</si>
  <si>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</si>
  <si>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</si>
  <si>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</si>
  <si>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</si>
  <si>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</si>
  <si>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</si>
  <si>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</si>
  <si>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</si>
  <si>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</si>
  <si>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</si>
  <si>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</si>
  <si>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</si>
  <si>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</si>
  <si>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</si>
  <si>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</si>
  <si>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</si>
  <si>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</si>
  <si>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</si>
  <si>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</si>
  <si>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</si>
  <si>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</si>
  <si>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</si>
  <si>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</si>
  <si>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</si>
  <si>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</si>
  <si>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</si>
  <si>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</si>
  <si>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</si>
  <si>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</si>
  <si>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</si>
  <si>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</si>
  <si>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</si>
  <si>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</si>
  <si>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</si>
  <si>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</si>
  <si>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</si>
  <si>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</si>
  <si>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</si>
  <si>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</si>
  <si>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</si>
  <si>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</si>
  <si>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</si>
  <si>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</si>
  <si>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</si>
  <si>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</si>
  <si>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</si>
  <si>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</si>
  <si>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</si>
  <si>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</si>
  <si>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</si>
  <si>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</si>
  <si>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</si>
  <si>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</si>
  <si>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</si>
  <si>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</si>
  <si>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</si>
  <si>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</si>
  <si>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</si>
  <si>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</si>
  <si>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</si>
  <si>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</si>
  <si>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</si>
  <si>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</si>
  <si>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</si>
  <si>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</si>
  <si>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</si>
  <si>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</si>
  <si>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</si>
  <si>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</si>
  <si>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</si>
  <si>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</si>
  <si>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</si>
  <si>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</si>
  <si>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</si>
  <si>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</si>
  <si>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</si>
  <si>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</si>
  <si>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</si>
  <si>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</si>
  <si>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</si>
  <si>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</si>
  <si>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</si>
  <si>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</si>
  <si>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</si>
  <si>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</si>
  <si>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</si>
  <si>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</si>
  <si>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</si>
  <si>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</si>
  <si>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</si>
  <si>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</si>
  <si>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</si>
  <si>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</si>
  <si>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</si>
  <si>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</si>
  <si>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</si>
  <si>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</si>
  <si>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</si>
  <si>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</si>
  <si>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</si>
  <si>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</si>
  <si>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</si>
  <si>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</si>
  <si>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</si>
  <si>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</si>
  <si>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</si>
  <si>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</si>
  <si>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</si>
  <si>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</si>
  <si>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</si>
  <si>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</si>
  <si>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</si>
  <si>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</si>
  <si>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</si>
  <si>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</si>
  <si>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</si>
  <si>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</si>
  <si>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</si>
  <si>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</si>
  <si>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</si>
  <si>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</si>
  <si>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</si>
  <si>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</si>
  <si>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</si>
  <si>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</si>
  <si>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</si>
  <si>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</si>
  <si>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</si>
  <si>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</si>
  <si>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</si>
  <si>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</si>
  <si>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</si>
  <si>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</si>
  <si>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</si>
  <si>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</si>
  <si>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</si>
  <si>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</si>
  <si>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</si>
  <si>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</si>
  <si>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</si>
  <si>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</si>
  <si>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</si>
  <si>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</si>
  <si>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</si>
  <si>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</si>
  <si>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</si>
  <si>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</si>
  <si>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</si>
  <si>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</si>
  <si>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</si>
  <si>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</si>
  <si>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</si>
  <si>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</si>
  <si>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</si>
  <si>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</si>
  <si>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</si>
  <si>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</si>
  <si>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</si>
  <si>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</si>
  <si>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</si>
  <si>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</si>
  <si>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</si>
  <si>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</si>
  <si>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</si>
  <si>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</si>
  <si>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</si>
  <si>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</si>
  <si>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</si>
  <si>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</si>
  <si>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</si>
  <si>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</si>
  <si>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</si>
  <si>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</si>
  <si>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</si>
  <si>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</si>
  <si>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</si>
  <si>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</si>
  <si>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</si>
  <si>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</si>
  <si>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</si>
  <si>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</si>
  <si>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</si>
  <si>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</si>
  <si>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</si>
  <si>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</si>
  <si>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</si>
  <si>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</si>
  <si>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</si>
  <si>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</si>
  <si>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</si>
  <si>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</si>
  <si>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</si>
  <si>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</si>
  <si>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</si>
  <si>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</si>
  <si>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</si>
  <si>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</si>
  <si>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</si>
  <si>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</si>
  <si>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</si>
  <si>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</si>
  <si>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</si>
  <si>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</si>
  <si>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</si>
  <si>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</si>
  <si>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</si>
  <si>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</si>
  <si>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</si>
  <si>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</si>
  <si>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</si>
  <si>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</si>
  <si>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</si>
  <si>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</si>
  <si>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</si>
  <si>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</si>
  <si>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</si>
  <si>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</si>
  <si>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</si>
  <si>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</si>
  <si>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</si>
  <si>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</si>
  <si>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</si>
  <si>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</si>
  <si>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</si>
  <si>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</si>
  <si>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</si>
  <si>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</si>
  <si>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</si>
  <si>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</si>
  <si>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</si>
  <si>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</si>
  <si>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</si>
  <si>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</si>
  <si>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</si>
  <si>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</si>
  <si>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</si>
  <si>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</si>
  <si>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</si>
  <si>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</si>
  <si>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</si>
  <si>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</si>
  <si>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</si>
  <si>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</si>
  <si>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</si>
  <si>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</si>
  <si>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</si>
  <si>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</si>
  <si>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</si>
  <si>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</si>
  <si>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</si>
  <si>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</si>
  <si>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</si>
  <si>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</si>
  <si>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</si>
  <si>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</si>
  <si>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</si>
  <si>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</si>
  <si>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</si>
  <si>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</si>
  <si>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</si>
  <si>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</si>
  <si>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</si>
  <si>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</si>
  <si>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</si>
  <si>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</si>
  <si>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</si>
  <si>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</si>
  <si>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</si>
  <si>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</si>
  <si>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</si>
  <si>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</si>
  <si>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</si>
  <si>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</si>
  <si>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</si>
  <si>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</si>
  <si>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</si>
  <si>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</si>
  <si>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</si>
  <si>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</si>
  <si>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</si>
  <si>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</si>
  <si>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</si>
  <si>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</si>
  <si>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</si>
  <si>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</si>
  <si>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</si>
  <si>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</si>
  <si>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</si>
  <si>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</si>
  <si>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</si>
  <si>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</si>
  <si>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</si>
  <si>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</si>
  <si>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</si>
  <si>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</si>
  <si>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</si>
  <si>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</si>
  <si>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</si>
  <si>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</si>
  <si>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</si>
  <si>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</si>
  <si>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</si>
  <si>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</si>
  <si>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</si>
  <si>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</si>
  <si>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</si>
  <si>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</si>
  <si>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</si>
  <si>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</si>
  <si>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</si>
  <si>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</si>
  <si>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</si>
  <si>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</si>
  <si>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</si>
  <si>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</si>
  <si>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</si>
  <si>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</si>
  <si>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</si>
  <si>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</si>
  <si>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</si>
  <si>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</si>
  <si>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</si>
  <si>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</si>
  <si>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</si>
  <si>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</si>
  <si>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</si>
  <si>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</si>
  <si>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</si>
  <si>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</si>
  <si>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</si>
  <si>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</si>
  <si>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</si>
  <si>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</si>
  <si>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</si>
  <si>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</si>
  <si>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</si>
  <si>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</si>
  <si>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</si>
  <si>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</si>
  <si>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</si>
  <si>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</si>
  <si>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</si>
  <si>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</si>
  <si>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</si>
  <si>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</si>
  <si>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</si>
  <si>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</si>
  <si>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</si>
  <si>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</si>
  <si>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</si>
  <si>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</si>
  <si>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</si>
  <si>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</si>
  <si>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</si>
  <si>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</si>
  <si>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</si>
  <si>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</si>
  <si>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</si>
  <si>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</si>
  <si>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</si>
  <si>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</si>
  <si>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</si>
  <si>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</si>
  <si>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</si>
  <si>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</si>
  <si>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</si>
  <si>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</si>
  <si>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</si>
  <si>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</si>
  <si>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</si>
  <si>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</si>
  <si>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</si>
  <si>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</si>
  <si>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</si>
  <si>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</si>
  <si>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</si>
  <si>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</si>
  <si>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</si>
  <si>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</si>
  <si>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</si>
  <si>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</si>
  <si>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</si>
  <si>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</si>
  <si>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</si>
  <si>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</si>
  <si>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</si>
  <si>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</si>
  <si>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</si>
  <si>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</si>
  <si>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</si>
  <si>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</si>
  <si>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</si>
  <si>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</si>
  <si>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</si>
  <si>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</si>
  <si>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</si>
  <si>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</si>
  <si>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</si>
  <si>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</si>
  <si>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</si>
  <si>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</si>
  <si>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</si>
  <si>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</si>
  <si>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</si>
  <si>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</si>
  <si>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</si>
  <si>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</si>
  <si>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</si>
  <si>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</si>
  <si>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</si>
  <si>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</si>
  <si>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</si>
  <si>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</si>
  <si>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</si>
  <si>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</si>
  <si>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</si>
  <si>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</si>
  <si>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</si>
  <si>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</si>
  <si>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</si>
  <si>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</si>
  <si>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</si>
  <si>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</si>
  <si>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</si>
  <si>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</si>
  <si>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</si>
  <si>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</si>
  <si>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</si>
  <si>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</si>
  <si>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</si>
  <si>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</si>
  <si>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</si>
  <si>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</si>
  <si>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</si>
  <si>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</si>
  <si>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</si>
  <si>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</si>
  <si>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</si>
  <si>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</si>
  <si>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</si>
  <si>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</si>
  <si>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</si>
  <si>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</si>
  <si>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</si>
  <si>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</si>
  <si>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</si>
  <si>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</si>
  <si>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</si>
  <si>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</si>
  <si>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</si>
  <si>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</si>
  <si>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</si>
  <si>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</si>
  <si>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</si>
  <si>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</si>
  <si>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</si>
  <si>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</si>
  <si>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</si>
  <si>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</si>
  <si>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</si>
  <si>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</si>
  <si>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</si>
  <si>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</si>
  <si>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</si>
  <si>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</si>
  <si>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</si>
  <si>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</si>
  <si>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</si>
  <si>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</si>
  <si>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</si>
  <si>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</si>
  <si>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</si>
  <si>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</si>
  <si>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</si>
  <si>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</si>
  <si>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</si>
  <si>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</si>
  <si>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</si>
  <si>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</si>
  <si>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</si>
  <si>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</si>
  <si>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</si>
  <si>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</si>
  <si>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</si>
  <si>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</si>
  <si>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</si>
  <si>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</si>
  <si>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</si>
  <si>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</si>
  <si>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</si>
  <si>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</si>
  <si>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</si>
  <si>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</si>
  <si>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</si>
  <si>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</si>
  <si>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</si>
  <si>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</si>
  <si>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</si>
  <si>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</si>
  <si>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</si>
  <si>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</si>
  <si>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</si>
  <si>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</si>
  <si>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</si>
  <si>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</si>
  <si>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</si>
  <si>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</si>
  <si>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</si>
  <si>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</si>
  <si>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</si>
  <si>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</si>
  <si>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</si>
  <si>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</si>
  <si>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</si>
  <si>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</si>
  <si>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</si>
  <si>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</si>
  <si>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</si>
  <si>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</si>
  <si>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</si>
  <si>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</si>
  <si>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</si>
  <si>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</si>
  <si>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</si>
  <si>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</si>
  <si>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</si>
  <si>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</si>
  <si>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</si>
  <si>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</si>
  <si>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</si>
  <si>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</si>
  <si>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</si>
  <si>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</si>
  <si>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</si>
  <si>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</si>
  <si>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</si>
  <si>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</si>
  <si>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</si>
  <si>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</si>
  <si>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</si>
  <si>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</si>
  <si>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</si>
  <si>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</si>
  <si>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</si>
  <si>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</si>
  <si>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</si>
  <si>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</si>
  <si>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</si>
  <si>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</si>
  <si>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</si>
  <si>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</si>
  <si>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</si>
  <si>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</si>
  <si>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</si>
  <si>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</si>
  <si>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</si>
  <si>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</si>
  <si>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</si>
  <si>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</si>
  <si>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</si>
  <si>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</si>
  <si>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</si>
  <si>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</si>
  <si>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</si>
  <si>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</si>
  <si>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</si>
  <si>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</si>
  <si>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</si>
  <si>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</si>
  <si>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</si>
  <si>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</si>
  <si>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</si>
  <si>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</si>
  <si>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</si>
  <si>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</si>
  <si>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</si>
  <si>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</si>
  <si>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</si>
  <si>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</si>
  <si>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</si>
  <si>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</si>
  <si>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</si>
  <si>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</si>
  <si>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</si>
  <si>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</si>
  <si>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</si>
  <si>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</si>
  <si>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</si>
  <si>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</si>
  <si>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</si>
  <si>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</si>
  <si>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</si>
  <si>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</si>
  <si>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</si>
  <si>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</si>
  <si>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</si>
  <si>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</si>
  <si>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</si>
  <si>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</si>
  <si>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</si>
  <si>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</si>
  <si>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</si>
  <si>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</si>
  <si>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</si>
  <si>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</si>
  <si>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</si>
  <si>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</si>
  <si>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</si>
  <si>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</si>
  <si>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</si>
  <si>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</si>
  <si>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</si>
  <si>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</si>
  <si>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</si>
  <si>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</si>
  <si>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</si>
  <si>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</si>
  <si>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</si>
  <si>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</si>
  <si>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</si>
  <si>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</si>
  <si>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</si>
  <si>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</si>
  <si>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</si>
  <si>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</si>
  <si>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</si>
  <si>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</si>
  <si>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</si>
  <si>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</si>
  <si>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</si>
  <si>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</si>
  <si>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</si>
  <si>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</si>
  <si>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</si>
  <si>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</si>
  <si>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</si>
  <si>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</si>
  <si>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</si>
  <si>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</si>
  <si>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</si>
  <si>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</si>
  <si>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</si>
  <si>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</si>
  <si>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</si>
  <si>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</si>
  <si>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</si>
  <si>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</si>
  <si>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</si>
  <si>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</si>
  <si>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</si>
  <si>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</si>
  <si>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</si>
  <si>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</si>
  <si>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</si>
  <si>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</si>
  <si>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</si>
  <si>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</si>
  <si>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</si>
  <si>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</si>
  <si>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</si>
  <si>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</si>
  <si>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</si>
  <si>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</si>
  <si>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</si>
  <si>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</si>
  <si>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</si>
  <si>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</si>
  <si>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</si>
  <si>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</si>
  <si>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</si>
  <si>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</si>
  <si>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</si>
  <si>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</si>
  <si>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</si>
  <si>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</si>
  <si>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</si>
  <si>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</si>
  <si>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</si>
  <si>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</si>
  <si>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</si>
  <si>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</si>
  <si>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</si>
  <si>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</si>
  <si>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</si>
  <si>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</si>
  <si>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</si>
  <si>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</si>
  <si>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</si>
  <si>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</si>
  <si>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</si>
  <si>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</si>
  <si>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</si>
  <si>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</si>
  <si>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</si>
  <si>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</si>
  <si>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</si>
  <si>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</si>
  <si>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</si>
  <si>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</si>
  <si>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</si>
  <si>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</si>
  <si>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</si>
  <si>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</si>
  <si>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</si>
  <si>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</si>
  <si>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</si>
  <si>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</si>
  <si>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</si>
  <si>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</si>
  <si>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</si>
  <si>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</si>
  <si>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</si>
  <si>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</si>
  <si>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</si>
  <si>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</si>
  <si>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</si>
  <si>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</si>
  <si>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</si>
  <si>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</si>
  <si>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</si>
  <si>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</si>
  <si>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</si>
  <si>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</si>
  <si>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</si>
  <si>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</si>
  <si>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</si>
  <si>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</si>
  <si>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</si>
  <si>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</si>
  <si>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</si>
  <si>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</si>
  <si>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</si>
  <si>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</si>
  <si>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</si>
  <si>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</si>
  <si>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</si>
  <si>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</si>
  <si>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</si>
  <si>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</si>
  <si>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</si>
  <si>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</si>
  <si>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</si>
  <si>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</si>
  <si>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</si>
  <si>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</si>
  <si>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</si>
  <si>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</si>
  <si>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</si>
  <si>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</si>
  <si>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</si>
  <si>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</si>
  <si>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</si>
  <si>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</si>
  <si>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</si>
  <si>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</si>
  <si>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</si>
  <si>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</si>
  <si>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</si>
  <si>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</si>
  <si>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</si>
  <si>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</si>
  <si>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</si>
  <si>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</si>
  <si>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</si>
  <si>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</si>
  <si>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</si>
  <si>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</si>
  <si>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</si>
  <si>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</si>
  <si>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</si>
  <si>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</si>
  <si>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</si>
  <si>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</si>
  <si>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</si>
  <si>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</si>
  <si>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</si>
  <si>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</si>
  <si>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</si>
  <si>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</si>
  <si>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</si>
  <si>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</si>
  <si>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</si>
  <si>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</si>
  <si>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</si>
  <si>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</si>
  <si>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</si>
  <si>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</si>
  <si>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</si>
  <si>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</si>
  <si>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</si>
  <si>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</si>
  <si>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</si>
  <si>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</si>
  <si>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</si>
  <si>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</si>
  <si>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</si>
  <si>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</si>
  <si>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</si>
  <si>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</si>
  <si>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</si>
  <si>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</si>
  <si>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</si>
  <si>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</si>
  <si>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</si>
  <si>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</si>
  <si>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</si>
  <si>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</si>
  <si>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</si>
  <si>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</si>
  <si>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</si>
  <si>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</si>
  <si>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</si>
  <si>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</si>
  <si>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</si>
  <si>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</si>
  <si>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</si>
  <si>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</si>
  <si>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</si>
  <si>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</si>
  <si>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</si>
  <si>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</si>
  <si>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</si>
  <si>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</si>
  <si>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</si>
  <si>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</si>
  <si>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</si>
  <si>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</si>
  <si>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</si>
  <si>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</si>
  <si>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</si>
  <si>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</si>
  <si>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</si>
  <si>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</si>
  <si>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</si>
  <si>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</si>
  <si>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</si>
  <si>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</si>
  <si>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</si>
  <si>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</si>
  <si>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</si>
  <si>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</si>
  <si>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</si>
  <si>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</si>
  <si>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</si>
  <si>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</si>
  <si>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</si>
  <si>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</si>
  <si>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</si>
  <si>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</si>
  <si>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</si>
  <si>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</si>
  <si>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</si>
  <si>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</si>
  <si>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</si>
  <si>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</si>
  <si>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</si>
  <si>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</si>
  <si>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</si>
  <si>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</si>
  <si>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</si>
  <si>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</si>
  <si>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</si>
  <si>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</si>
  <si>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</si>
  <si>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</si>
  <si>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</si>
  <si>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</si>
  <si>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</si>
  <si>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</si>
  <si>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</si>
  <si>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</si>
  <si>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</si>
  <si>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</si>
  <si>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</si>
  <si>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</si>
  <si>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</si>
  <si>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</si>
  <si>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</si>
  <si>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</si>
  <si>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</si>
  <si>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</si>
  <si>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</si>
  <si>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</si>
  <si>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</si>
  <si>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</si>
  <si>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</si>
  <si>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</si>
  <si>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</si>
  <si>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</si>
  <si>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</si>
  <si>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</si>
  <si>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</si>
  <si>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</si>
  <si>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</si>
  <si>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</si>
  <si>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</si>
  <si>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</si>
  <si>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</si>
  <si>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</si>
  <si>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</si>
  <si>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</si>
  <si>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</si>
  <si>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</si>
  <si>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</si>
  <si>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</si>
  <si>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</si>
  <si>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</si>
  <si>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</si>
  <si>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</si>
  <si>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</si>
  <si>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</si>
  <si>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</si>
  <si>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</si>
  <si>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</si>
  <si>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</si>
  <si>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</si>
  <si>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</si>
  <si>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</si>
  <si>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</si>
  <si>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</si>
  <si>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</si>
  <si>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</si>
  <si>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</si>
  <si>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</si>
  <si>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</si>
  <si>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</si>
  <si>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</si>
  <si>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</si>
  <si>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</si>
  <si>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</si>
  <si>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</si>
  <si>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</si>
  <si>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</si>
  <si>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</si>
  <si>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</si>
  <si>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</si>
  <si>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</si>
  <si>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</si>
  <si>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</si>
  <si>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</si>
  <si>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</si>
  <si>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</si>
  <si>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</si>
  <si>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</si>
  <si>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</si>
  <si>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</si>
  <si>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</si>
  <si>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</si>
  <si>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</si>
  <si>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</si>
  <si>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</si>
  <si>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</si>
  <si>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</si>
  <si>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</si>
  <si>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</si>
  <si>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</si>
  <si>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</si>
  <si>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</si>
  <si>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</si>
  <si>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</si>
  <si>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</si>
  <si>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</si>
  <si>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</si>
  <si>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</si>
  <si>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</si>
  <si>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</si>
  <si>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</si>
  <si>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</si>
  <si>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</si>
  <si>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</si>
  <si>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</si>
  <si>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</si>
  <si>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</si>
  <si>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</si>
  <si>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</si>
  <si>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</si>
  <si>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</si>
  <si>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</si>
  <si>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</si>
  <si>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</si>
  <si>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</si>
  <si>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</si>
  <si>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</si>
  <si>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</si>
  <si>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</si>
  <si>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</si>
  <si>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</si>
  <si>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</si>
  <si>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</si>
  <si>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</si>
  <si>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</si>
  <si>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</si>
  <si>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</si>
  <si>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</si>
  <si>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</si>
  <si>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</si>
  <si>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</si>
  <si>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</si>
  <si>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</si>
  <si>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</si>
  <si>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</si>
  <si>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</si>
  <si>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</si>
  <si>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</si>
  <si>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</si>
  <si>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</si>
  <si>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</si>
  <si>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</si>
  <si>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</si>
  <si>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</si>
  <si>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</si>
  <si>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</si>
  <si>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</si>
  <si>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</si>
  <si>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</si>
  <si>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</si>
  <si>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</si>
  <si>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</si>
  <si>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</si>
  <si>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</si>
  <si>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</si>
  <si>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</si>
  <si>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</si>
  <si>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</si>
  <si>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</si>
  <si>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</si>
  <si>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</si>
  <si>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</si>
  <si>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</si>
  <si>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</si>
  <si>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</si>
  <si>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</si>
  <si>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</si>
  <si>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</si>
  <si>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</si>
  <si>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</si>
  <si>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</si>
  <si>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</si>
  <si>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</si>
  <si>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</si>
  <si>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</si>
  <si>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</si>
  <si>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</si>
  <si>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</si>
  <si>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</si>
  <si>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</si>
  <si>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</si>
  <si>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</si>
  <si>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</si>
  <si>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</si>
  <si>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</si>
  <si>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</si>
  <si>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</si>
  <si>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</si>
  <si>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</si>
  <si>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</si>
  <si>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</si>
  <si>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</si>
  <si>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</si>
  <si>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</si>
  <si>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</si>
  <si>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</si>
  <si>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</si>
  <si>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</si>
  <si>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</si>
  <si>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</si>
  <si>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</si>
  <si>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</si>
  <si>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</si>
  <si>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</si>
  <si>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</si>
  <si>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</si>
  <si>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</si>
  <si>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</si>
  <si>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</si>
  <si>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</si>
  <si>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</si>
  <si>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</si>
  <si>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</si>
  <si>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</si>
  <si>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</si>
  <si>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</si>
  <si>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</si>
  <si>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</si>
  <si>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</si>
  <si>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</si>
  <si>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</si>
  <si>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</si>
  <si>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</si>
  <si>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</si>
  <si>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</si>
  <si>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</si>
  <si>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</si>
  <si>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</si>
  <si>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</si>
  <si>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</si>
  <si>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</si>
  <si>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</si>
  <si>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</si>
  <si>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</si>
  <si>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</si>
  <si>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</si>
  <si>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</si>
  <si>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</si>
  <si>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</si>
  <si>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</si>
  <si>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</si>
  <si>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</si>
  <si>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</si>
  <si>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</si>
  <si>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</si>
  <si>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</si>
  <si>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</si>
  <si>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</si>
  <si>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</si>
  <si>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</si>
  <si>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</si>
  <si>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</si>
  <si>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</si>
  <si>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</si>
  <si>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</si>
  <si>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</si>
  <si>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</si>
  <si>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</si>
  <si>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</si>
  <si>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</si>
  <si>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</si>
  <si>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</si>
  <si>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</si>
  <si>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</si>
  <si>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</si>
  <si>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</si>
  <si>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</si>
  <si>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</si>
  <si>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</si>
  <si>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</si>
  <si>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</si>
  <si>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</si>
  <si>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</si>
  <si>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</si>
  <si>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</si>
  <si>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</si>
  <si>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</si>
  <si>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</si>
  <si>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</si>
  <si>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</si>
  <si>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</si>
  <si>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</si>
  <si>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</si>
  <si>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</si>
  <si>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</si>
  <si>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</si>
  <si>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</si>
  <si>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</si>
  <si>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</si>
  <si>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</si>
  <si>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</si>
  <si>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</si>
  <si>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</si>
  <si>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</si>
  <si>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</si>
  <si>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</si>
  <si>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</si>
  <si>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</si>
  <si>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</si>
  <si>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</si>
  <si>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</si>
  <si>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</si>
  <si>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</si>
  <si>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</si>
  <si>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</si>
  <si>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</si>
  <si>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</si>
  <si>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</si>
  <si>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</si>
  <si>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</si>
  <si>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</si>
  <si>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</si>
  <si>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</si>
  <si>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</si>
  <si>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</si>
  <si>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</si>
  <si>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</si>
  <si>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</si>
  <si>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</si>
  <si>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</si>
  <si>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</si>
  <si>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</si>
  <si>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</si>
  <si>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</si>
  <si>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</si>
  <si>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</si>
  <si>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</si>
  <si>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</si>
  <si>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</si>
  <si>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</si>
  <si>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</si>
  <si>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</si>
  <si>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</si>
  <si>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</si>
  <si>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</si>
  <si>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</si>
  <si>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</si>
  <si>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</si>
  <si>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</si>
  <si>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</si>
  <si>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</si>
  <si>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</si>
  <si>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</si>
  <si>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</si>
  <si>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</si>
  <si>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</si>
  <si>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</si>
  <si>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</si>
  <si>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</si>
  <si>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</si>
  <si>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</si>
  <si>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</si>
  <si>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</si>
  <si>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</si>
  <si>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</si>
  <si>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</si>
  <si>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</si>
  <si>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</si>
  <si>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</si>
  <si>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</si>
  <si>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</si>
  <si>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</si>
  <si>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</si>
  <si>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</si>
  <si>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</si>
  <si>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</si>
  <si>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</si>
  <si>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</si>
  <si>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</si>
  <si>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</si>
  <si>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</si>
  <si>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</si>
  <si>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</si>
  <si>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</si>
  <si>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</si>
  <si>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</si>
  <si>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</si>
  <si>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</si>
  <si>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</si>
  <si>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</si>
  <si>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</si>
  <si>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</si>
  <si>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</si>
  <si>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</si>
  <si>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</si>
  <si>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</si>
  <si>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</si>
  <si>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</si>
  <si>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</si>
  <si>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</si>
  <si>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</si>
  <si>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</si>
  <si>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</si>
  <si>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</si>
  <si>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</si>
  <si>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</si>
  <si>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</si>
  <si>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</si>
  <si>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</si>
  <si>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</si>
  <si>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</si>
  <si>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</si>
  <si>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</si>
  <si>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</si>
  <si>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</si>
  <si>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</si>
  <si>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</si>
  <si>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</si>
  <si>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</si>
  <si>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</si>
  <si>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</si>
  <si>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</si>
  <si>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</si>
  <si>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</si>
  <si>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</si>
  <si>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</si>
  <si>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</si>
  <si>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</si>
  <si>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</si>
  <si>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</si>
  <si>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</si>
  <si>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</si>
  <si>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</si>
  <si>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</si>
  <si>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</si>
  <si>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</si>
  <si>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</si>
  <si>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</si>
  <si>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</si>
  <si>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</si>
  <si>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</si>
  <si>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</si>
  <si>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</si>
  <si>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</si>
  <si>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</si>
  <si>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</si>
  <si>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</si>
  <si>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</si>
  <si>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</si>
  <si>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</si>
  <si>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</si>
  <si>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</si>
  <si>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</si>
  <si>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</si>
  <si>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</si>
  <si>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</si>
  <si>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</si>
  <si>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</si>
  <si>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</si>
  <si>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</si>
  <si>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</si>
  <si>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</si>
  <si>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</si>
  <si>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</si>
  <si>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</si>
  <si>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</si>
  <si>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</si>
  <si>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</si>
  <si>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</si>
  <si>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</si>
  <si>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</si>
  <si>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</si>
  <si>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</si>
  <si>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</si>
  <si>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</si>
  <si>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</si>
  <si>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</si>
  <si>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</si>
  <si>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</si>
  <si>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</si>
  <si>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</si>
  <si>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</si>
  <si>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</si>
  <si>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</si>
  <si>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</si>
  <si>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</si>
  <si>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</si>
  <si>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</si>
  <si>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</si>
  <si>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</si>
  <si>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</si>
  <si>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</si>
  <si>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</si>
  <si>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</si>
  <si>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</si>
  <si>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</si>
  <si>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</si>
  <si>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</si>
  <si>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</si>
  <si>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</si>
  <si>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</si>
  <si>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</si>
  <si>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</si>
  <si>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</si>
  <si>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</si>
  <si>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</si>
  <si>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</si>
  <si>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</si>
  <si>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</si>
  <si>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</si>
  <si>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</si>
  <si>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</si>
  <si>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</si>
  <si>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</si>
  <si>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</si>
  <si>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</si>
  <si>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</si>
  <si>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</si>
  <si>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</si>
  <si>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</si>
  <si>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</si>
  <si>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</si>
  <si>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</si>
  <si>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</si>
  <si>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</si>
  <si>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</si>
  <si>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</si>
  <si>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</si>
  <si>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</si>
  <si>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</si>
  <si>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</si>
  <si>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</si>
  <si>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</si>
  <si>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</si>
  <si>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</si>
  <si>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</si>
  <si>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</si>
  <si>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</si>
  <si>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</si>
  <si>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</si>
  <si>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</si>
  <si>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</si>
  <si>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</si>
  <si>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</si>
  <si>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</si>
  <si>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</si>
  <si>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</si>
  <si>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</si>
  <si>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</si>
  <si>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</si>
  <si>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</si>
  <si>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</si>
  <si>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</si>
  <si>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</si>
  <si>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</si>
  <si>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</si>
  <si>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</si>
  <si>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</si>
  <si>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</si>
  <si>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</si>
  <si>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</si>
  <si>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</si>
  <si>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</si>
  <si>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</si>
  <si>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</si>
  <si>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</si>
  <si>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</si>
  <si>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</si>
  <si>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</si>
  <si>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</si>
  <si>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</si>
  <si>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</si>
  <si>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</si>
  <si>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</si>
  <si>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</si>
  <si>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</si>
  <si>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</si>
  <si>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</si>
  <si>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</si>
  <si>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</si>
  <si>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</si>
  <si>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</si>
  <si>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</si>
  <si>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</si>
  <si>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</si>
  <si>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</si>
  <si>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</si>
  <si>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</si>
  <si>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</si>
  <si>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</si>
  <si>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</si>
  <si>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</si>
  <si>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</si>
  <si>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</si>
  <si>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</si>
  <si>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</si>
  <si>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</si>
  <si>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</si>
  <si>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</si>
  <si>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</si>
  <si>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</si>
  <si>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</si>
  <si>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</si>
  <si>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</si>
  <si>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</si>
  <si>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</si>
  <si>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</si>
  <si>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</si>
  <si>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</si>
  <si>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</si>
  <si>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</si>
  <si>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</si>
  <si>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</si>
  <si>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</si>
  <si>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</si>
  <si>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</si>
  <si>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</si>
  <si>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</si>
  <si>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</si>
  <si>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</si>
  <si>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</si>
  <si>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</si>
  <si>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</si>
  <si>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</si>
  <si>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</si>
  <si>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</si>
  <si>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</si>
  <si>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</si>
  <si>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</si>
  <si>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</si>
  <si>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</si>
  <si>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</si>
  <si>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</si>
  <si>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</si>
  <si>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</si>
  <si>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</si>
  <si>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</si>
  <si>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</si>
  <si>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</si>
  <si>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</si>
  <si>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</si>
  <si>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</si>
  <si>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</si>
  <si>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</si>
  <si>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</si>
  <si>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</si>
  <si>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</si>
  <si>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</si>
  <si>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</si>
  <si>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</si>
  <si>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</si>
  <si>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</si>
  <si>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</si>
  <si>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</si>
  <si>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</si>
  <si>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</si>
  <si>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</si>
  <si>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</si>
  <si>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</si>
  <si>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</si>
  <si>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</si>
  <si>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</si>
  <si>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</si>
  <si>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</si>
  <si>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</si>
  <si>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</si>
  <si>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</si>
  <si>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</si>
  <si>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</si>
  <si>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</si>
  <si>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</si>
  <si>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</si>
  <si>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</si>
  <si>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</si>
  <si>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</si>
  <si>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</si>
  <si>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</si>
  <si>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</si>
  <si>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</si>
  <si>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</si>
  <si>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</si>
  <si>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</si>
  <si>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</si>
  <si>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</si>
  <si>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</si>
  <si>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</si>
  <si>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</si>
  <si>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</si>
  <si>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</si>
  <si>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</si>
  <si>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</si>
  <si>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</si>
  <si>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</si>
  <si>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</si>
  <si>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</si>
  <si>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</si>
  <si>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</si>
  <si>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</si>
  <si>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</si>
  <si>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</si>
  <si>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</si>
  <si>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</si>
  <si>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</si>
  <si>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</si>
  <si>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</si>
  <si>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</si>
  <si>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</si>
  <si>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</si>
  <si>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</si>
  <si>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</si>
  <si>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</si>
  <si>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</si>
  <si>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</si>
  <si>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</si>
  <si>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</si>
  <si>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</si>
  <si>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</si>
  <si>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</si>
  <si>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</si>
  <si>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</si>
  <si>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</si>
  <si>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</si>
  <si>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</si>
  <si>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</si>
  <si>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</si>
  <si>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</si>
  <si>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</si>
  <si>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</si>
  <si>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</si>
  <si>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</si>
  <si>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</si>
  <si>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</si>
  <si>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</si>
  <si>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</si>
  <si>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</si>
  <si>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</si>
  <si>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</si>
  <si>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</si>
  <si>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</si>
  <si>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</si>
  <si>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</si>
  <si>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</si>
  <si>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</si>
  <si>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</si>
  <si>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</si>
  <si>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</si>
  <si>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</si>
  <si>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</si>
  <si>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</si>
  <si>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</si>
  <si>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</si>
  <si>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</si>
  <si>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</si>
  <si>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</si>
  <si>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</si>
  <si>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</si>
  <si>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</si>
  <si>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</si>
  <si>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</si>
  <si>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</si>
  <si>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</si>
  <si>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</si>
  <si>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</si>
  <si>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</si>
  <si>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</si>
  <si>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</si>
  <si>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</si>
  <si>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</si>
  <si>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</si>
  <si>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</si>
  <si>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</si>
  <si>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</si>
  <si>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</si>
  <si>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</si>
  <si>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</si>
  <si>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</si>
  <si>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</si>
  <si>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</si>
  <si>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</si>
  <si>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</si>
  <si>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</si>
  <si>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</si>
  <si>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</si>
  <si>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</si>
  <si>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</si>
  <si>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</si>
  <si>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</si>
  <si>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</si>
  <si>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</si>
  <si>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</si>
  <si>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</si>
  <si>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</si>
  <si>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</si>
  <si>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</si>
  <si>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</si>
  <si>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</si>
  <si>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</si>
  <si>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</si>
  <si>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</si>
  <si>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</si>
  <si>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</si>
  <si>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</si>
  <si>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</si>
  <si>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</si>
  <si>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</si>
  <si>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</si>
  <si>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</si>
  <si>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</si>
  <si>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</si>
  <si>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</si>
  <si>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</si>
  <si>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</si>
  <si>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</si>
  <si>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</si>
  <si>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</si>
  <si>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</si>
  <si>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</si>
  <si>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</si>
  <si>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</si>
  <si>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</si>
  <si>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</si>
  <si>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</si>
  <si>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</si>
  <si>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</si>
  <si>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</si>
  <si>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</si>
  <si>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</si>
  <si>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</si>
  <si>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</si>
  <si>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</si>
  <si>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</si>
  <si>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</si>
  <si>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</si>
  <si>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</si>
  <si>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</si>
  <si>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</si>
  <si>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</si>
  <si>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</si>
  <si>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</si>
  <si>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</si>
  <si>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</si>
  <si>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</si>
  <si>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</si>
  <si>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</si>
  <si>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</si>
  <si>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</si>
  <si>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</si>
  <si>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</si>
  <si>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</si>
  <si>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</si>
  <si>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</si>
  <si>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</si>
  <si>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</si>
  <si>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</si>
  <si>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</si>
  <si>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</si>
  <si>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</si>
  <si>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</si>
  <si>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</si>
  <si>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</si>
  <si>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</si>
  <si>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</si>
  <si>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</si>
  <si>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</si>
  <si>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</si>
  <si>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</si>
  <si>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</si>
  <si>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</si>
  <si>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</si>
  <si>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</si>
  <si>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</si>
  <si>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</si>
  <si>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</si>
  <si>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</si>
  <si>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</si>
  <si>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</si>
  <si>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</si>
  <si>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</si>
  <si>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</si>
  <si>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</si>
  <si>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</si>
  <si>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</si>
  <si>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</si>
  <si>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</si>
  <si>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</si>
  <si>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</si>
  <si>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</si>
  <si>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</si>
  <si>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</si>
  <si>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</si>
  <si>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</si>
  <si>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</si>
  <si>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</si>
  <si>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</si>
  <si>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</si>
  <si>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</si>
  <si>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</si>
  <si>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</si>
  <si>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</si>
  <si>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</si>
  <si>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</si>
  <si>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</si>
  <si>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</si>
  <si>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</si>
  <si>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</si>
  <si>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</si>
  <si>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</si>
  <si>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</si>
  <si>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</si>
  <si>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</si>
  <si>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</si>
  <si>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</si>
  <si>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</si>
  <si>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</si>
  <si>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</si>
  <si>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</si>
  <si>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</si>
  <si>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</si>
  <si>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</si>
  <si>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</si>
  <si>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</si>
  <si>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</si>
  <si>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</si>
  <si>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</si>
  <si>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</si>
  <si>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</si>
  <si>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</si>
  <si>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</si>
  <si>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</si>
  <si>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</si>
  <si>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</si>
  <si>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</si>
  <si>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</si>
  <si>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</si>
  <si>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</si>
  <si>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</si>
  <si>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</si>
  <si>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</si>
  <si>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</si>
  <si>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</si>
  <si>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</si>
  <si>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</si>
  <si>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</si>
  <si>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</si>
  <si>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</si>
  <si>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</si>
  <si>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</si>
  <si>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</si>
  <si>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</si>
  <si>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</si>
  <si>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</si>
  <si>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</si>
  <si>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</si>
  <si>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</si>
  <si>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</si>
  <si>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</si>
  <si>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</si>
  <si>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</si>
  <si>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</si>
  <si>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</si>
  <si>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</si>
  <si>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</si>
  <si>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</si>
  <si>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</si>
  <si>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</si>
  <si>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</si>
  <si>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</si>
  <si>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</si>
  <si>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</si>
  <si>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</si>
  <si>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</si>
  <si>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</si>
  <si>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</si>
  <si>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</si>
  <si>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</si>
  <si>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</si>
  <si>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</si>
  <si>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</si>
  <si>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</si>
  <si>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</si>
  <si>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</si>
  <si>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</si>
  <si>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</si>
  <si>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</si>
  <si>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</si>
  <si>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</si>
  <si>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</si>
  <si>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</si>
  <si>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</si>
  <si>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</si>
  <si>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</si>
  <si>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</si>
  <si>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</si>
  <si>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</si>
  <si>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</si>
  <si>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</si>
  <si>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</si>
  <si>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</si>
  <si>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</si>
  <si>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</si>
  <si>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</si>
  <si>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</si>
  <si>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</si>
  <si>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</si>
  <si>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</si>
  <si>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</si>
  <si>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</si>
  <si>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</si>
  <si>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</si>
  <si>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</si>
  <si>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</si>
  <si>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</si>
  <si>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</si>
  <si>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</si>
  <si>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</si>
  <si>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</si>
  <si>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</si>
  <si>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</si>
  <si>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</si>
  <si>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</si>
  <si>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</si>
  <si>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</si>
  <si>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</si>
  <si>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</si>
  <si>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</si>
  <si>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</si>
  <si>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</si>
  <si>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</si>
  <si>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</si>
  <si>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</si>
  <si>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</si>
  <si>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</si>
  <si>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</si>
  <si>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</si>
  <si>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</si>
  <si>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</si>
  <si>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</si>
  <si>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</si>
  <si>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</si>
  <si>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</si>
  <si>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</si>
  <si>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</si>
  <si>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</si>
  <si>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</si>
  <si>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</si>
  <si>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</si>
  <si>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</si>
  <si>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</si>
  <si>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</si>
  <si>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</si>
  <si>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</si>
  <si>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</si>
  <si>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</si>
  <si>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</si>
  <si>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</si>
  <si>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</si>
  <si>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</si>
  <si>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</si>
  <si>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</si>
  <si>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</si>
  <si>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</si>
  <si>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</si>
  <si>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</si>
  <si>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</si>
  <si>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</si>
  <si>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</si>
  <si>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</si>
  <si>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</si>
  <si>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</si>
  <si>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</si>
  <si>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</si>
  <si>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</si>
  <si>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</si>
  <si>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</si>
  <si>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</si>
  <si>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</si>
  <si>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</si>
  <si>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</si>
  <si>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</si>
  <si>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</si>
  <si>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</si>
  <si>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</si>
  <si>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</si>
  <si>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</si>
  <si>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</si>
  <si>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</si>
  <si>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</si>
  <si>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</si>
  <si>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</si>
  <si>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</si>
  <si>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</si>
  <si>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</si>
  <si>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</si>
  <si>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</si>
  <si>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</si>
  <si>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</si>
  <si>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</si>
  <si>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</si>
  <si>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</si>
  <si>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</si>
  <si>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</si>
  <si>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</si>
  <si>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</si>
  <si>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</si>
  <si>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</si>
  <si>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</si>
  <si>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</si>
  <si>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</si>
  <si>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</si>
  <si>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</si>
  <si>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</si>
  <si>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</si>
  <si>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</si>
  <si>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</si>
  <si>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</si>
  <si>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</si>
  <si>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</si>
  <si>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</si>
  <si>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</si>
  <si>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</si>
  <si>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</si>
  <si>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</si>
  <si>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</si>
  <si>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</si>
  <si>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</si>
  <si>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</si>
  <si>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</si>
  <si>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</si>
  <si>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</si>
  <si>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</si>
  <si>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</si>
  <si>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</si>
  <si>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</si>
  <si>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</si>
  <si>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</si>
  <si>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</si>
  <si>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</si>
  <si>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</si>
  <si>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</si>
  <si>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</si>
  <si>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</si>
  <si>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</si>
  <si>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</si>
  <si>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</si>
  <si>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</si>
  <si>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</si>
  <si>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</si>
  <si>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</si>
  <si>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</si>
  <si>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</si>
  <si>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</si>
  <si>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</si>
  <si>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</si>
  <si>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</si>
  <si>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</si>
  <si>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</si>
  <si>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</si>
  <si>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</si>
  <si>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</si>
  <si>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</si>
  <si>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</si>
  <si>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</si>
  <si>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</si>
  <si>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</si>
  <si>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</si>
  <si>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</si>
  <si>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</si>
  <si>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</si>
  <si>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</si>
  <si>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</si>
  <si>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</si>
  <si>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</si>
  <si>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</si>
  <si>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</si>
  <si>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</si>
  <si>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</si>
  <si>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</si>
  <si>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</si>
  <si>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</si>
  <si>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</si>
  <si>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</si>
  <si>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</si>
  <si>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</si>
  <si>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</si>
  <si>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</si>
  <si>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</si>
  <si>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</si>
  <si>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</si>
  <si>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</si>
  <si>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</si>
  <si>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</si>
  <si>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</si>
  <si>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</si>
  <si>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</si>
  <si>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</si>
  <si>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</si>
  <si>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</si>
  <si>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</si>
  <si>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</si>
  <si>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</si>
  <si>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</si>
  <si>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</si>
  <si>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</si>
  <si>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</si>
  <si>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</si>
  <si>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</si>
  <si>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</si>
  <si>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</si>
  <si>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</si>
  <si>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</si>
  <si>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</si>
  <si>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</si>
  <si>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</si>
  <si>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</si>
  <si>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</si>
  <si>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</si>
  <si>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</si>
  <si>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</si>
  <si>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</si>
  <si>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</si>
  <si>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</si>
  <si>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</si>
  <si>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</si>
  <si>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</si>
  <si>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</si>
  <si>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</si>
  <si>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</si>
  <si>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</si>
  <si>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</si>
  <si>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</si>
  <si>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</si>
  <si>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</si>
  <si>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</si>
  <si>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</si>
  <si>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</si>
  <si>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</si>
  <si>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</si>
  <si>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</si>
  <si>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</si>
  <si>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</si>
  <si>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</si>
  <si>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</si>
  <si>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</si>
  <si>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</si>
  <si>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</si>
  <si>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</si>
  <si>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</si>
  <si>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</si>
  <si>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</si>
  <si>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</si>
  <si>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</si>
  <si>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</si>
  <si>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</si>
  <si>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</si>
  <si>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</si>
  <si>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</si>
  <si>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</si>
  <si>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</si>
  <si>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</si>
  <si>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</si>
  <si>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</si>
  <si>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</si>
  <si>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</si>
  <si>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</si>
  <si>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</si>
  <si>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</si>
  <si>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</si>
  <si>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</si>
  <si>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</si>
  <si>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</si>
  <si>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</si>
  <si>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</si>
  <si>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</si>
  <si>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</si>
  <si>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</si>
  <si>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</si>
  <si>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</si>
  <si>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</si>
  <si>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</si>
  <si>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</si>
  <si>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</si>
  <si>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</si>
  <si>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</si>
  <si>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</si>
  <si>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</si>
  <si>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</si>
  <si>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</si>
  <si>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</si>
  <si>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</si>
  <si>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</si>
  <si>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</si>
  <si>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</si>
  <si>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</si>
  <si>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</si>
  <si>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</si>
  <si>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</si>
  <si>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</si>
  <si>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</si>
  <si>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</si>
  <si>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</si>
  <si>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</si>
  <si>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</si>
  <si>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</si>
  <si>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</si>
  <si>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</si>
  <si>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</si>
  <si>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</si>
  <si>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</si>
  <si>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</si>
  <si>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</si>
  <si>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</si>
  <si>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</si>
  <si>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</si>
  <si>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</si>
  <si>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</si>
  <si>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</si>
  <si>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</si>
  <si>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</si>
  <si>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</si>
  <si>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</si>
  <si>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</si>
  <si>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</si>
  <si>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</si>
  <si>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</si>
  <si>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</si>
  <si>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</si>
  <si>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</si>
  <si>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</si>
  <si>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</si>
  <si>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</si>
  <si>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</si>
  <si>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</si>
  <si>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</si>
  <si>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</si>
  <si>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</si>
  <si>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</si>
  <si>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</si>
  <si>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</si>
  <si>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</si>
  <si>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</si>
  <si>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</si>
  <si>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</si>
  <si>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</si>
  <si>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</si>
  <si>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</si>
  <si>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</si>
  <si>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</si>
  <si>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</si>
  <si>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</si>
  <si>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</si>
  <si>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</si>
  <si>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</si>
  <si>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</si>
  <si>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</si>
  <si>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</si>
  <si>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</si>
  <si>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</si>
  <si>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</si>
  <si>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</si>
  <si>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</si>
  <si>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</si>
  <si>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</si>
  <si>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</si>
  <si>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</si>
  <si>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</si>
  <si>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</si>
  <si>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</si>
  <si>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</si>
  <si>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</si>
  <si>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</si>
  <si>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</si>
  <si>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</si>
  <si>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</si>
  <si>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</si>
  <si>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</si>
  <si>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</si>
  <si>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</si>
  <si>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</si>
  <si>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</si>
  <si>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</si>
  <si>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</si>
  <si>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</si>
  <si>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</si>
  <si>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</si>
  <si>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</si>
  <si>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</si>
  <si>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</si>
  <si>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</si>
  <si>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</si>
  <si>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</si>
  <si>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</si>
  <si>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</si>
  <si>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</si>
  <si>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</si>
  <si>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</si>
  <si>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</si>
  <si>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</si>
  <si>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</si>
  <si>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</si>
  <si>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</si>
  <si>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</si>
  <si>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</si>
  <si>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</si>
  <si>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</si>
  <si>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</si>
  <si>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</si>
  <si>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</si>
  <si>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</si>
  <si>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</si>
  <si>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</si>
  <si>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</si>
  <si>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</si>
  <si>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</si>
  <si>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</si>
  <si>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</si>
  <si>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</si>
  <si>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</si>
  <si>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</si>
  <si>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</si>
  <si>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</si>
  <si>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</si>
  <si>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</si>
  <si>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</si>
  <si>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</si>
  <si>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</si>
  <si>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</si>
  <si>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</si>
  <si>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</si>
  <si>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</si>
  <si>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</si>
  <si>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</si>
  <si>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</si>
  <si>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</si>
  <si>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</si>
  <si>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</si>
  <si>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</si>
  <si>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</si>
  <si>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</si>
  <si>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</si>
  <si>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</si>
  <si>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</si>
  <si>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</si>
  <si>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</si>
  <si>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</si>
  <si>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</si>
  <si>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</si>
  <si>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</si>
  <si>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</si>
  <si>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</si>
  <si>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</si>
  <si>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</si>
  <si>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</si>
  <si>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</si>
  <si>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</si>
  <si>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</si>
  <si>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</si>
  <si>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</si>
  <si>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</si>
  <si>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</si>
  <si>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</si>
  <si>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</si>
  <si>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</si>
  <si>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</si>
  <si>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</si>
  <si>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</si>
  <si>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</si>
  <si>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</si>
  <si>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</si>
  <si>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</si>
  <si>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</si>
  <si>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</si>
  <si>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</si>
  <si>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</si>
  <si>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</si>
  <si>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</si>
  <si>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</si>
  <si>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</si>
  <si>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</si>
  <si>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</si>
  <si>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</si>
  <si>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</si>
  <si>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</si>
  <si>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</si>
  <si>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</si>
  <si>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</si>
  <si>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</si>
  <si>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</si>
  <si>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</si>
  <si>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</si>
  <si>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</si>
  <si>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</si>
  <si>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</si>
  <si>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</si>
  <si>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</si>
  <si>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</si>
  <si>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</si>
  <si>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</si>
  <si>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</si>
  <si>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</si>
  <si>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</si>
  <si>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</si>
  <si>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</si>
  <si>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</si>
  <si>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</si>
  <si>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</si>
  <si>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</si>
  <si>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</si>
  <si>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</si>
  <si>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</si>
  <si>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</si>
  <si>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</si>
  <si>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</si>
  <si>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</si>
  <si>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</si>
  <si>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</si>
  <si>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</si>
  <si>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</si>
  <si>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</si>
  <si>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</si>
  <si>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</si>
  <si>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</si>
  <si>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</si>
  <si>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</si>
  <si>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</si>
  <si>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</si>
  <si>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</si>
  <si>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</si>
  <si>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</si>
  <si>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</si>
  <si>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</si>
  <si>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</si>
  <si>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</si>
  <si>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</si>
  <si>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</si>
  <si>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</si>
  <si>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</si>
  <si>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</si>
  <si>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</si>
  <si>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</si>
  <si>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</si>
  <si>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</si>
  <si>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</si>
  <si>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</si>
  <si>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</si>
  <si>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</si>
  <si>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</si>
  <si>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</si>
  <si>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</si>
  <si>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</si>
  <si>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</si>
  <si>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</si>
  <si>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</si>
  <si>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</si>
  <si>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</si>
  <si>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</si>
  <si>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</si>
  <si>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</si>
  <si>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</si>
  <si>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</si>
  <si>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</si>
  <si>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</si>
  <si>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</si>
  <si>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</si>
  <si>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</si>
  <si>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</si>
  <si>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</si>
  <si>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</si>
  <si>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</si>
  <si>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</si>
  <si>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</si>
  <si>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</si>
  <si>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</si>
  <si>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</si>
  <si>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</si>
  <si>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</si>
  <si>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</si>
  <si>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</si>
  <si>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</si>
  <si>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</si>
  <si>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</si>
  <si>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</si>
  <si>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</si>
  <si>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</si>
  <si>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</si>
  <si>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</si>
  <si>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</si>
  <si>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</si>
  <si>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</si>
  <si>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</si>
  <si>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</si>
  <si>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</si>
  <si>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</si>
  <si>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</si>
  <si>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</si>
  <si>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</si>
  <si>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</si>
  <si>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</si>
  <si>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</si>
  <si>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</si>
  <si>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</si>
  <si>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</si>
  <si>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</si>
  <si>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</si>
  <si>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</si>
  <si>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</si>
  <si>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</si>
  <si>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</si>
  <si>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</si>
  <si>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</si>
  <si>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</si>
  <si>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</si>
  <si>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</si>
  <si>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</si>
  <si>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</si>
  <si>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</si>
  <si>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</si>
  <si>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</si>
  <si>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</si>
  <si>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</si>
  <si>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</si>
  <si>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</si>
  <si>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</si>
  <si>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</si>
  <si>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</si>
  <si>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</si>
  <si>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</si>
  <si>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</si>
  <si>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</si>
  <si>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</si>
  <si>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</si>
  <si>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</si>
  <si>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</si>
  <si>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</si>
  <si>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</si>
  <si>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</si>
  <si>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</si>
  <si>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</si>
  <si>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</si>
  <si>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</si>
  <si>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</si>
  <si>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</si>
  <si>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</si>
  <si>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</si>
  <si>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</si>
  <si>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</si>
  <si>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</si>
  <si>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</si>
  <si>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</si>
  <si>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</si>
  <si>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</si>
  <si>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</si>
  <si>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</si>
  <si>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</si>
  <si>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</si>
  <si>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</si>
  <si>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</si>
  <si>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</si>
  <si>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</si>
  <si>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</si>
  <si>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</si>
  <si>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</si>
  <si>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</si>
  <si>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</si>
  <si>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</si>
  <si>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</si>
  <si>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</si>
  <si>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</si>
  <si>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</si>
  <si>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</si>
  <si>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</si>
  <si>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</si>
  <si>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</si>
  <si>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</si>
  <si>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</si>
  <si>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</si>
  <si>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</si>
  <si>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</si>
  <si>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</si>
  <si>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</si>
  <si>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</si>
  <si>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</si>
  <si>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</si>
  <si>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</si>
  <si>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</si>
  <si>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</si>
  <si>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</si>
  <si>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</si>
  <si>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</si>
  <si>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</si>
  <si>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</si>
  <si>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</si>
  <si>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</si>
  <si>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</si>
  <si>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</si>
  <si>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</si>
  <si>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</si>
  <si>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</si>
  <si>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</si>
  <si>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</si>
  <si>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</si>
  <si>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</si>
  <si>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</si>
  <si>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</si>
  <si>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</si>
  <si>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</si>
  <si>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</si>
  <si>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</si>
  <si>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</si>
  <si>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</si>
  <si>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</si>
  <si>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</si>
  <si>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</si>
  <si>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</si>
  <si>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</si>
  <si>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</si>
  <si>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</si>
  <si>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</si>
  <si>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</si>
  <si>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</si>
  <si>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</si>
  <si>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</si>
  <si>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</si>
  <si>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</si>
  <si>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</si>
  <si>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</si>
  <si>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</si>
  <si>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</si>
  <si>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</si>
  <si>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</si>
  <si>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</si>
  <si>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</si>
  <si>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</si>
  <si>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</si>
  <si>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</si>
  <si>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</si>
  <si>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</si>
  <si>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</si>
  <si>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</si>
  <si>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</si>
  <si>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</si>
  <si>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</si>
  <si>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</si>
  <si>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</si>
  <si>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</si>
  <si>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</si>
  <si>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</si>
  <si>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</si>
  <si>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</si>
  <si>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</si>
  <si>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</si>
  <si>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</si>
  <si>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</si>
  <si>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</si>
  <si>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</si>
  <si>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</si>
  <si>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</si>
  <si>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</si>
  <si>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</si>
  <si>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</si>
  <si>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</si>
  <si>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</si>
  <si>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</si>
  <si>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</si>
  <si>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</si>
  <si>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</si>
  <si>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</si>
  <si>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</si>
  <si>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</si>
  <si>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</si>
  <si>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</si>
  <si>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</si>
  <si>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</si>
  <si>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</si>
  <si>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</si>
  <si>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</si>
  <si>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</si>
  <si>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</si>
  <si>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</si>
  <si>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</si>
  <si>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</si>
  <si>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</si>
  <si>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</si>
  <si>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</si>
  <si>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</si>
  <si>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</si>
  <si>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</si>
  <si>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</si>
  <si>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</si>
  <si>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</si>
  <si>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</si>
  <si>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</si>
  <si>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</si>
  <si>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</si>
  <si>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</si>
  <si>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</si>
  <si>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</si>
  <si>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</si>
  <si>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</si>
  <si>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</si>
  <si>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</si>
  <si>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</si>
  <si>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</si>
  <si>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</si>
  <si>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</si>
  <si>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</si>
  <si>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</si>
  <si>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</si>
  <si>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</si>
  <si>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</si>
  <si>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</si>
  <si>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</si>
  <si>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</si>
  <si>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</si>
  <si>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</si>
  <si>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</si>
  <si>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</si>
  <si>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</si>
  <si>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</si>
  <si>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</si>
  <si>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</si>
  <si>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</si>
  <si>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</si>
  <si>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</si>
  <si>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</si>
  <si>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</si>
  <si>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</si>
  <si>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</si>
  <si>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</si>
  <si>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</si>
  <si>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</si>
  <si>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</si>
  <si>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</si>
  <si>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</si>
  <si>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</si>
  <si>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</si>
  <si>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</si>
  <si>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</si>
  <si>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</si>
  <si>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</si>
  <si>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</si>
  <si>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</si>
  <si>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</si>
  <si>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</si>
  <si>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</si>
  <si>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</si>
  <si>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</si>
  <si>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</si>
  <si>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</si>
  <si>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</si>
  <si>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</si>
  <si>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</si>
  <si>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</si>
  <si>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</si>
  <si>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</si>
  <si>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</si>
  <si>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</si>
  <si>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</si>
  <si>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</si>
  <si>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</si>
  <si>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</si>
  <si>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</si>
  <si>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</si>
  <si>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</si>
  <si>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</si>
  <si>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</si>
  <si>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</si>
  <si>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</si>
  <si>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</si>
  <si>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</si>
  <si>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</si>
  <si>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</si>
  <si>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</si>
  <si>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</si>
  <si>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</si>
  <si>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</si>
  <si>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</si>
  <si>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</si>
  <si>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</si>
  <si>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</si>
  <si>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</si>
  <si>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</si>
  <si>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</si>
  <si>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</si>
  <si>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</si>
  <si>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</si>
  <si>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</si>
  <si>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</si>
  <si>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</si>
  <si>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</si>
  <si>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</si>
  <si>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</si>
  <si>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</si>
  <si>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</si>
  <si>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</si>
  <si>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</si>
  <si>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</si>
  <si>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</si>
  <si>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</si>
  <si>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</si>
  <si>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</si>
  <si>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</si>
  <si>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</si>
  <si>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</si>
  <si>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</si>
  <si>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</si>
  <si>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</si>
  <si>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</si>
  <si>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</si>
  <si>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</si>
  <si>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</si>
  <si>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</si>
  <si>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</si>
  <si>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</si>
  <si>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</si>
  <si>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</si>
  <si>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</si>
  <si>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</si>
  <si>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</si>
  <si>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</si>
  <si>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</si>
  <si>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</si>
  <si>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</si>
  <si>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</si>
  <si>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</si>
  <si>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</si>
  <si>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</si>
  <si>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</si>
  <si>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</si>
  <si>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</si>
  <si>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</si>
  <si>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</si>
  <si>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</si>
  <si>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</si>
  <si>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</si>
  <si>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</si>
  <si>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</si>
  <si>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</si>
  <si>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</si>
  <si>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</si>
  <si>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</si>
  <si>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</si>
  <si>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</si>
  <si>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</si>
  <si>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</si>
  <si>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</si>
  <si>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</si>
  <si>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</si>
  <si>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</si>
  <si>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</si>
  <si>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</si>
  <si>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</si>
  <si>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</si>
  <si>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</si>
  <si>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</si>
  <si>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</si>
  <si>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</si>
  <si>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</si>
  <si>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</si>
  <si>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</si>
  <si>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</si>
  <si>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</si>
  <si>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</si>
  <si>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</si>
  <si>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</si>
  <si>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</si>
  <si>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</si>
  <si>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</si>
  <si>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</si>
  <si>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</si>
  <si>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</si>
  <si>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</si>
  <si>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</si>
  <si>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</si>
  <si>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</si>
  <si>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</si>
  <si>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</si>
  <si>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</si>
  <si>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</si>
  <si>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</si>
  <si>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</si>
  <si>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</si>
  <si>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</si>
  <si>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</si>
  <si>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</si>
  <si>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</si>
  <si>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</si>
  <si>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</si>
  <si>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</si>
  <si>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</si>
  <si>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</si>
  <si>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</si>
  <si>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</si>
  <si>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</si>
  <si>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</si>
  <si>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</si>
  <si>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</si>
  <si>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</si>
  <si>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</si>
  <si>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</si>
  <si>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</si>
  <si>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</si>
  <si>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</si>
  <si>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</si>
  <si>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</si>
  <si>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</si>
  <si>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</si>
  <si>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</si>
  <si>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</si>
  <si>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</si>
  <si>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</si>
  <si>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</si>
  <si>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</si>
  <si>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</si>
  <si>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</si>
  <si>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</si>
  <si>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</si>
  <si>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</si>
  <si>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</si>
  <si>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</si>
  <si>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</si>
  <si>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</si>
  <si>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</si>
  <si>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</si>
  <si>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</si>
  <si>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</si>
  <si>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</si>
  <si>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</si>
  <si>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</si>
  <si>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</si>
  <si>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</si>
  <si>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</si>
  <si>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</si>
  <si>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</si>
  <si>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</si>
  <si>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</si>
  <si>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</si>
  <si>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</si>
  <si>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</si>
  <si>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</si>
  <si>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</si>
  <si>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</si>
  <si>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</si>
  <si>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</si>
  <si>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</si>
  <si>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</si>
  <si>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</si>
  <si>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</si>
  <si>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</si>
  <si>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</si>
  <si>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</si>
  <si>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</si>
  <si>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</si>
  <si>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</si>
  <si>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</si>
  <si>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</si>
  <si>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</si>
  <si>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</si>
  <si>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</si>
  <si>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</si>
  <si>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</si>
  <si>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</si>
  <si>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</si>
  <si>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</si>
  <si>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</si>
  <si>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</si>
  <si>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</si>
  <si>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</si>
  <si>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</si>
  <si>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</si>
  <si>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</si>
  <si>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</si>
  <si>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</si>
  <si>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</si>
  <si>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</si>
  <si>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</si>
  <si>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</si>
  <si>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</si>
  <si>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</si>
  <si>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</si>
  <si>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</si>
  <si>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</si>
  <si>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</si>
  <si>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</si>
  <si>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</si>
  <si>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</si>
  <si>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</si>
  <si>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</si>
  <si>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</si>
  <si>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</si>
  <si>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</si>
  <si>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</si>
  <si>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</si>
  <si>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</si>
  <si>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</si>
  <si>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</si>
  <si>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</si>
  <si>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</si>
  <si>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</si>
  <si>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</si>
  <si>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</si>
  <si>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</si>
  <si>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</si>
  <si>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</si>
  <si>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</si>
  <si>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</si>
  <si>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</si>
  <si>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</si>
  <si>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</si>
  <si>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</si>
  <si>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</si>
  <si>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</si>
  <si>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</si>
  <si>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</si>
  <si>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</si>
  <si>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</si>
  <si>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</si>
  <si>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</si>
  <si>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</si>
  <si>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</si>
  <si>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</si>
  <si>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</si>
  <si>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</si>
  <si>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</si>
  <si>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</si>
  <si>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</si>
  <si>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</si>
  <si>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</si>
  <si>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</si>
  <si>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</si>
  <si>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</si>
  <si>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</si>
  <si>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</si>
  <si>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</si>
  <si>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</si>
  <si>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</si>
  <si>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</si>
  <si>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</si>
  <si>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</si>
  <si>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</si>
  <si>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</si>
  <si>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</si>
  <si>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</si>
  <si>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</si>
  <si>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</si>
  <si>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</si>
  <si>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</si>
  <si>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</si>
  <si>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</si>
  <si>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</si>
  <si>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</si>
  <si>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</si>
  <si>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</si>
  <si>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</si>
  <si>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</si>
  <si>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</si>
  <si>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</si>
  <si>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</si>
  <si>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</si>
  <si>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</si>
  <si>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</si>
  <si>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</si>
  <si>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</si>
  <si>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</si>
  <si>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</si>
  <si>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</si>
  <si>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</si>
  <si>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</si>
  <si>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</si>
  <si>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</si>
  <si>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</si>
  <si>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</si>
  <si>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</si>
  <si>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</si>
  <si>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</si>
  <si>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</si>
  <si>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</si>
  <si>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</si>
  <si>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</si>
  <si>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</si>
  <si>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</si>
  <si>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</si>
  <si>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</si>
  <si>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</si>
  <si>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</si>
  <si>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</si>
  <si>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</si>
  <si>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</si>
  <si>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</si>
  <si>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</si>
  <si>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</si>
  <si>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</si>
  <si>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</si>
  <si>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</si>
  <si>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</si>
  <si>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</si>
  <si>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</si>
  <si>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</si>
  <si>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</si>
  <si>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</si>
  <si>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</si>
  <si>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</si>
  <si>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</si>
  <si>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</si>
  <si>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</si>
  <si>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</si>
  <si>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</si>
  <si>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</si>
  <si>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</si>
  <si>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</si>
  <si>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</si>
  <si>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</si>
  <si>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</si>
  <si>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</si>
  <si>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</si>
  <si>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</si>
  <si>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</si>
  <si>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</si>
  <si>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</si>
  <si>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</si>
  <si>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</si>
  <si>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</si>
  <si>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</si>
  <si>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</si>
  <si>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</si>
  <si>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</si>
  <si>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</si>
  <si>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</si>
  <si>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</si>
  <si>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</si>
  <si>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</si>
  <si>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</si>
  <si>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</si>
  <si>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</si>
  <si>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</si>
  <si>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</si>
  <si>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</si>
  <si>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</si>
  <si>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</si>
  <si>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</si>
  <si>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</si>
  <si>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</si>
  <si>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</si>
  <si>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</si>
  <si>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</si>
  <si>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</si>
  <si>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</si>
  <si>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</si>
  <si>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</si>
  <si>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</si>
  <si>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</si>
  <si>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</si>
  <si>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</si>
  <si>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</si>
  <si>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</si>
  <si>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</si>
  <si>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</si>
  <si>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</si>
  <si>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</si>
  <si>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</si>
  <si>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</si>
  <si>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</si>
  <si>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</si>
  <si>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</si>
  <si>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</si>
  <si>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</si>
  <si>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</si>
  <si>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</si>
  <si>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</si>
  <si>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</si>
  <si>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</si>
  <si>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</si>
  <si>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</si>
  <si>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</si>
  <si>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</si>
  <si>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</si>
  <si>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</si>
  <si>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</si>
  <si>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</si>
  <si>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</si>
  <si>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</si>
  <si>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</si>
  <si>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</si>
  <si>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</si>
  <si>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</si>
  <si>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</si>
  <si>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</si>
  <si>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</si>
  <si>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</si>
  <si>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</si>
  <si>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</si>
  <si>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</si>
  <si>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</si>
  <si>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</si>
  <si>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</si>
  <si>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</si>
  <si>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</si>
  <si>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</si>
  <si>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</si>
  <si>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</si>
  <si>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</si>
  <si>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</si>
  <si>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</si>
  <si>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</si>
  <si>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</si>
  <si>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</si>
  <si>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</si>
  <si>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</si>
  <si>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</si>
  <si>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</si>
  <si>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</si>
  <si>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</si>
  <si>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</si>
  <si>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</si>
  <si>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</si>
  <si>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</si>
  <si>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</si>
  <si>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</si>
  <si>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</si>
  <si>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</si>
  <si>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</si>
  <si>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</si>
  <si>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</si>
  <si>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</si>
  <si>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</si>
  <si>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</si>
  <si>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</si>
  <si>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</si>
  <si>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</si>
  <si>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</si>
  <si>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</si>
  <si>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</si>
  <si>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</si>
  <si>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</si>
  <si>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</si>
  <si>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</si>
  <si>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</si>
  <si>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</si>
  <si>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</si>
  <si>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</si>
  <si>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</si>
  <si>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</si>
  <si>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</si>
  <si>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</si>
  <si>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</si>
  <si>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</si>
  <si>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</si>
  <si>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</si>
  <si>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</si>
  <si>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</si>
  <si>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</si>
  <si>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</si>
  <si>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</si>
  <si>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</si>
  <si>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</si>
  <si>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</si>
  <si>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</si>
  <si>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</si>
  <si>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</si>
  <si>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</si>
  <si>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</si>
  <si>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</si>
  <si>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</si>
  <si>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</si>
  <si>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</si>
  <si>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</si>
  <si>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</si>
  <si>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</si>
  <si>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</si>
  <si>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</si>
  <si>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</si>
  <si>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</si>
  <si>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</si>
  <si>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</si>
  <si>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</si>
  <si>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</si>
  <si>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</si>
  <si>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</si>
  <si>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</si>
  <si>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</si>
  <si>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</si>
  <si>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</si>
  <si>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</si>
  <si>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</si>
  <si>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</si>
  <si>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</si>
  <si>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</si>
  <si>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</si>
  <si>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</si>
  <si>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</si>
  <si>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</si>
  <si>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</si>
  <si>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</si>
  <si>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</si>
  <si>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</si>
  <si>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</si>
  <si>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</si>
  <si>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</si>
  <si>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</si>
  <si>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</si>
  <si>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</si>
  <si>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</si>
  <si>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</si>
  <si>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</si>
  <si>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</si>
  <si>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</si>
  <si>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</si>
  <si>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</si>
  <si>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</si>
  <si>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</si>
  <si>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</si>
  <si>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</si>
  <si>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</si>
  <si>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</si>
  <si>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</si>
  <si>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</si>
  <si>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</si>
  <si>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</si>
  <si>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</si>
  <si>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</si>
  <si>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</si>
  <si>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</si>
  <si>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</si>
  <si>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</si>
  <si>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</si>
  <si>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</si>
  <si>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</si>
  <si>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</si>
  <si>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</si>
  <si>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</si>
  <si>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</si>
  <si>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</si>
  <si>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</si>
  <si>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</si>
  <si>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</si>
  <si>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</si>
  <si>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</si>
  <si>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</si>
  <si>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</si>
  <si>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</si>
  <si>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</si>
  <si>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</si>
  <si>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</si>
  <si>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</si>
  <si>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</si>
  <si>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</si>
  <si>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</si>
  <si>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</si>
  <si>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</si>
  <si>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</si>
  <si>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</si>
  <si>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</si>
  <si>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</si>
  <si>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</si>
  <si>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</si>
  <si>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</si>
  <si>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</si>
  <si>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</si>
  <si>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</si>
  <si>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</si>
  <si>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</si>
  <si>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</si>
  <si>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</si>
  <si>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</si>
  <si>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</si>
  <si>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</si>
  <si>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</si>
  <si>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</si>
  <si>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</si>
  <si>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</si>
  <si>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</si>
  <si>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</si>
  <si>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</si>
  <si>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</si>
  <si>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</si>
  <si>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</si>
  <si>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</si>
  <si>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</si>
  <si>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</si>
  <si>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</si>
  <si>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</si>
  <si>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</si>
  <si>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</si>
  <si>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</si>
  <si>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</si>
  <si>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</si>
  <si>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</si>
  <si>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</si>
  <si>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</si>
  <si>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</si>
  <si>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</si>
  <si>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</si>
  <si>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</si>
  <si>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</si>
  <si>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</si>
  <si>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</si>
  <si>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</si>
  <si>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</si>
  <si>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</si>
  <si>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</si>
  <si>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</si>
  <si>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</si>
  <si>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</si>
  <si>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</si>
  <si>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</si>
  <si>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</si>
  <si>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</si>
  <si>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</si>
  <si>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</si>
  <si>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</si>
  <si>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</si>
  <si>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</si>
  <si>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</si>
  <si>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</si>
  <si>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</si>
  <si>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</si>
  <si>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</si>
  <si>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</si>
  <si>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</si>
  <si>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</si>
  <si>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</si>
  <si>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</si>
  <si>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</si>
  <si>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</si>
  <si>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</si>
  <si>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</si>
  <si>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</si>
  <si>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</si>
  <si>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</si>
  <si>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</si>
  <si>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</si>
  <si>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</si>
  <si>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</si>
  <si>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</si>
  <si>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</si>
  <si>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</si>
  <si>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</si>
  <si>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</si>
  <si>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</si>
  <si>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</si>
  <si>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</si>
  <si>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</si>
  <si>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</si>
  <si>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</si>
  <si>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</si>
  <si>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</si>
  <si>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</si>
  <si>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</si>
  <si>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</si>
  <si>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</si>
  <si>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</si>
  <si>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</si>
  <si>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</si>
  <si>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</si>
  <si>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</si>
  <si>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</si>
  <si>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</si>
  <si>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</si>
  <si>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</si>
  <si>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</si>
  <si>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</si>
  <si>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</si>
  <si>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</si>
  <si>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</si>
  <si>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</si>
  <si>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</si>
  <si>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</si>
  <si>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</si>
  <si>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</si>
  <si>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</si>
  <si>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</si>
  <si>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</si>
  <si>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</si>
  <si>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</si>
  <si>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</si>
  <si>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</si>
  <si>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</si>
  <si>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</si>
  <si>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</si>
  <si>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</si>
  <si>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</si>
  <si>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</si>
  <si>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</si>
  <si>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</si>
  <si>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</si>
  <si>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</si>
  <si>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</si>
  <si>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</si>
  <si>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</si>
  <si>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</si>
  <si>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</si>
  <si>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</si>
  <si>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</si>
  <si>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</si>
  <si>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</si>
  <si>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</si>
  <si>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</si>
  <si>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</si>
  <si>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</si>
  <si>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</si>
  <si>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</si>
  <si>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</si>
  <si>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</si>
  <si>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</si>
  <si>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</si>
  <si>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</si>
  <si>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</si>
  <si>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</si>
  <si>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</si>
  <si>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</si>
  <si>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</si>
  <si>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</si>
  <si>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</si>
  <si>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</si>
  <si>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</si>
  <si>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</si>
  <si>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</si>
  <si>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</si>
  <si>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</si>
  <si>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</si>
  <si>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</si>
  <si>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</si>
  <si>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</si>
  <si>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</si>
  <si>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</si>
  <si>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</si>
  <si>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</si>
  <si>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</si>
  <si>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</si>
  <si>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</si>
  <si>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</si>
  <si>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</si>
  <si>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</si>
  <si>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</si>
  <si>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</si>
  <si>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</si>
  <si>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</si>
  <si>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</si>
  <si>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</si>
  <si>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</si>
  <si>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</si>
  <si>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</si>
  <si>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</si>
  <si>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</si>
  <si>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</si>
  <si>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</si>
  <si>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</si>
  <si>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</si>
  <si>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</si>
  <si>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</si>
  <si>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</si>
  <si>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</si>
  <si>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</si>
  <si>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</si>
  <si>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</si>
  <si>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</si>
  <si>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</si>
  <si>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</si>
  <si>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</si>
  <si>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</si>
  <si>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</si>
  <si>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</si>
  <si>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</si>
  <si>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</si>
  <si>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</si>
  <si>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</si>
  <si>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</si>
  <si>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</si>
  <si>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</si>
  <si>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</si>
  <si>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</si>
  <si>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</si>
  <si>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</si>
  <si>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</si>
  <si>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</si>
  <si>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</si>
  <si>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</si>
  <si>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</si>
  <si>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</si>
  <si>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</si>
  <si>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</si>
  <si>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</si>
  <si>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</si>
  <si>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</si>
  <si>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</si>
  <si>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</si>
  <si>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</si>
  <si>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</si>
  <si>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</si>
  <si>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</si>
  <si>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</si>
  <si>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</si>
  <si>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</si>
  <si>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</si>
  <si>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</si>
  <si>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</si>
  <si>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</si>
  <si>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</si>
  <si>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</si>
  <si>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</si>
  <si>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</si>
  <si>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</si>
  <si>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</si>
  <si>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</si>
  <si>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</si>
  <si>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</si>
  <si>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</si>
  <si>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</si>
  <si>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</si>
  <si>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</si>
  <si>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</si>
  <si>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</si>
  <si>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</si>
  <si>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</si>
  <si>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</si>
  <si>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</si>
  <si>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</si>
  <si>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</si>
  <si>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</si>
  <si>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</si>
  <si>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</si>
  <si>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</si>
  <si>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</si>
  <si>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</si>
  <si>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</si>
  <si>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</si>
  <si>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</si>
  <si>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</si>
  <si>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</si>
  <si>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</si>
  <si>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</si>
  <si>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</si>
  <si>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</si>
  <si>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</si>
  <si>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</si>
  <si>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</si>
  <si>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</si>
  <si>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</si>
  <si>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</si>
  <si>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</si>
  <si>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</si>
  <si>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</si>
  <si>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</si>
  <si>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</si>
  <si>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</si>
  <si>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</si>
  <si>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</si>
  <si>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</si>
  <si>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</si>
  <si>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</si>
  <si>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</si>
  <si>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</si>
  <si>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</si>
  <si>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</si>
  <si>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</si>
  <si>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</si>
  <si>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</si>
  <si>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</si>
  <si>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</si>
  <si>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</si>
  <si>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</si>
  <si>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</si>
  <si>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</si>
  <si>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</si>
  <si>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</si>
  <si>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</si>
  <si>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</si>
  <si>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</si>
  <si>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</si>
  <si>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</si>
  <si>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</si>
  <si>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</si>
  <si>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</si>
  <si>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</si>
  <si>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</si>
  <si>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</si>
  <si>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</si>
  <si>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</si>
  <si>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</si>
  <si>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</si>
  <si>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</si>
  <si>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</si>
  <si>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</si>
  <si>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</si>
  <si>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</si>
  <si>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</si>
  <si>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</si>
  <si>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</si>
  <si>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</si>
  <si>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</si>
  <si>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</si>
  <si>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</si>
  <si>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</si>
  <si>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</si>
  <si>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</si>
  <si>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</si>
  <si>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</si>
  <si>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</si>
  <si>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</si>
  <si>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</si>
  <si>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</si>
  <si>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</si>
  <si>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</si>
  <si>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</si>
  <si>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</si>
  <si>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</si>
  <si>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</si>
  <si>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</si>
  <si>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</si>
  <si>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</si>
  <si>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</si>
  <si>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</si>
  <si>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</si>
  <si>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</si>
  <si>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</si>
  <si>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</si>
  <si>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</si>
  <si>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</si>
  <si>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</si>
  <si>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</si>
  <si>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</si>
  <si>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</si>
  <si>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</si>
  <si>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</si>
  <si>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</si>
  <si>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</si>
  <si>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</si>
  <si>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</si>
  <si>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</si>
  <si>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</si>
  <si>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</si>
  <si>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</si>
  <si>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</si>
  <si>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</si>
  <si>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</si>
  <si>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</si>
  <si>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</si>
  <si>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</si>
  <si>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</si>
  <si>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</si>
  <si>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</si>
  <si>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</si>
  <si>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</si>
  <si>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</si>
  <si>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</si>
  <si>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</si>
  <si>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</si>
  <si>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</si>
  <si>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</si>
  <si>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</si>
  <si>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</si>
  <si>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</si>
  <si>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</si>
  <si>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</si>
  <si>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</si>
  <si>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</si>
  <si>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</si>
  <si>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</si>
  <si>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</si>
  <si>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</si>
  <si>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</si>
  <si>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</si>
  <si>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</si>
  <si>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</si>
  <si>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</si>
  <si>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</si>
  <si>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</si>
  <si>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</si>
  <si>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</si>
  <si>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</si>
  <si>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</si>
  <si>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</si>
  <si>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</si>
  <si>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</si>
  <si>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</si>
  <si>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</si>
  <si>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</si>
  <si>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</si>
  <si>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</si>
  <si>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</si>
  <si>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</si>
  <si>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</si>
  <si>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</si>
  <si>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</si>
  <si>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</si>
  <si>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</si>
  <si>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</si>
  <si>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</si>
  <si>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</si>
  <si>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</si>
  <si>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</si>
  <si>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</si>
  <si>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</si>
  <si>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</si>
  <si>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</si>
  <si>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</si>
  <si>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</si>
  <si>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</si>
  <si>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</si>
  <si>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</si>
  <si>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</si>
  <si>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</si>
  <si>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</si>
  <si>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</si>
  <si>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</si>
  <si>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</si>
  <si>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</si>
  <si>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</si>
  <si>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</si>
  <si>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</si>
  <si>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</si>
  <si>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</si>
  <si>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</si>
  <si>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</si>
  <si>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</si>
  <si>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</si>
  <si>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</si>
  <si>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</si>
  <si>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</si>
  <si>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</si>
  <si>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</si>
  <si>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</si>
  <si>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</si>
  <si>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</si>
  <si>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</si>
  <si>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</si>
  <si>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</si>
  <si>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</si>
  <si>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</si>
  <si>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</si>
  <si>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</si>
  <si>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</si>
  <si>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</si>
  <si>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</si>
  <si>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</si>
  <si>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</si>
  <si>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</si>
  <si>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</si>
  <si>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</si>
  <si>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</si>
  <si>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</si>
  <si>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</si>
  <si>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</si>
  <si>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</si>
  <si>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</si>
  <si>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</si>
  <si>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</si>
  <si>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</si>
  <si>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</si>
  <si>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</si>
  <si>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</si>
  <si>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</si>
  <si>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</si>
  <si>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</si>
  <si>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</si>
  <si>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</si>
  <si>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</si>
  <si>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</si>
  <si>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</si>
  <si>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</si>
  <si>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</si>
  <si>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</si>
  <si>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</si>
  <si>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</si>
  <si>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</si>
  <si>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</si>
  <si>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</si>
  <si>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</si>
  <si>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</si>
  <si>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</si>
  <si>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</si>
  <si>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</si>
  <si>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</si>
  <si>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</si>
  <si>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</si>
  <si>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</si>
  <si>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</si>
  <si>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</si>
  <si>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</si>
  <si>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</si>
  <si>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</si>
  <si>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</si>
  <si>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</si>
  <si>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</si>
  <si>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</si>
  <si>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</si>
  <si>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</si>
  <si>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</si>
  <si>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</si>
  <si>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</si>
  <si>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</si>
  <si>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</si>
  <si>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</si>
  <si>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</si>
  <si>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</si>
  <si>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</si>
  <si>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</si>
  <si>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</si>
  <si>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</si>
  <si>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</si>
  <si>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</si>
  <si>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</si>
  <si>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</si>
  <si>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</si>
  <si>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</si>
  <si>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</si>
  <si>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</si>
  <si>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</si>
  <si>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</si>
  <si>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</si>
  <si>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</si>
  <si>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</si>
  <si>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</si>
  <si>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</si>
  <si>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</si>
  <si>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</si>
  <si>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</si>
  <si>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</si>
  <si>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</si>
  <si>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</si>
  <si>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</si>
  <si>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</si>
  <si>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</si>
  <si>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</si>
  <si>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</si>
  <si>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</si>
  <si>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</si>
  <si>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</si>
  <si>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</si>
  <si>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</si>
  <si>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</si>
  <si>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</si>
  <si>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</si>
  <si>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</si>
  <si>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</si>
  <si>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</si>
  <si>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</si>
  <si>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</si>
  <si>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</si>
  <si>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</si>
  <si>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</si>
  <si>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</si>
  <si>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</si>
  <si>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</si>
  <si>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</si>
  <si>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</si>
  <si>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</si>
  <si>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</si>
  <si>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</si>
  <si>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</si>
  <si>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</si>
  <si>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</si>
  <si>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</si>
  <si>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</si>
  <si>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</si>
  <si>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</si>
  <si>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</si>
  <si>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</si>
  <si>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</si>
  <si>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</si>
  <si>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</si>
  <si>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</si>
  <si>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</si>
  <si>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</si>
  <si>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</si>
  <si>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</si>
  <si>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</si>
  <si>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</si>
  <si>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</si>
  <si>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</si>
  <si>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</si>
  <si>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</si>
  <si>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</si>
  <si>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</si>
  <si>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</si>
  <si>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</si>
  <si>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</si>
  <si>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</si>
  <si>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</si>
  <si>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</si>
  <si>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</si>
  <si>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</si>
  <si>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</si>
  <si>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</si>
  <si>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</si>
  <si>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</si>
  <si>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</si>
  <si>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</si>
  <si>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</si>
  <si>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</si>
  <si>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</si>
  <si>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</si>
  <si>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</si>
  <si>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</si>
  <si>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</si>
  <si>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</si>
  <si>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</si>
  <si>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</si>
  <si>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</si>
  <si>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</si>
  <si>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</si>
  <si>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</si>
  <si>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</si>
  <si>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</si>
  <si>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</si>
  <si>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</si>
  <si>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</si>
  <si>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</si>
  <si>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</si>
  <si>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</si>
  <si>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</si>
  <si>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</si>
  <si>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</si>
  <si>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</si>
  <si>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</si>
  <si>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</si>
  <si>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</si>
  <si>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</si>
  <si>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</si>
  <si>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</si>
  <si>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</si>
  <si>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</si>
  <si>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</si>
  <si>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</si>
  <si>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</si>
  <si>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</si>
  <si>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</si>
  <si>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</si>
  <si>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</si>
  <si>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</si>
  <si>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</si>
  <si>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</si>
  <si>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</si>
  <si>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</si>
  <si>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</si>
  <si>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</si>
  <si>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</si>
  <si>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</si>
  <si>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</si>
  <si>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</si>
  <si>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</si>
  <si>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</si>
  <si>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</si>
  <si>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</si>
  <si>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</si>
  <si>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</si>
  <si>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</si>
  <si>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</si>
  <si>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</si>
  <si>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</si>
  <si>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</si>
  <si>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</si>
  <si>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</si>
  <si>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</si>
  <si>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</si>
  <si>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</si>
  <si>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</si>
  <si>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</si>
  <si>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</si>
  <si>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</si>
  <si>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</si>
  <si>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</si>
  <si>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</si>
  <si>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</si>
  <si>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</si>
  <si>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</si>
  <si>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</si>
  <si>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</si>
  <si>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</si>
  <si>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</si>
  <si>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</si>
  <si>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</si>
  <si>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</si>
  <si>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</si>
  <si>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</si>
  <si>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</si>
  <si>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</si>
  <si>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</si>
  <si>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</si>
  <si>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</si>
  <si>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</si>
  <si>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</si>
  <si>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</si>
  <si>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</si>
  <si>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</si>
  <si>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</si>
  <si>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</si>
  <si>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</si>
  <si>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</si>
  <si>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</si>
  <si>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</si>
  <si>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</si>
  <si>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</si>
  <si>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</si>
  <si>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</si>
  <si>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</si>
  <si>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</si>
  <si>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</si>
  <si>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</si>
  <si>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</si>
  <si>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</si>
  <si>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</si>
  <si>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</si>
  <si>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</si>
  <si>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</si>
  <si>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</si>
  <si>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</si>
  <si>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</si>
  <si>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</si>
  <si>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</si>
  <si>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</si>
  <si>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</si>
  <si>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</si>
  <si>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</si>
  <si>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</si>
  <si>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</si>
  <si>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</si>
  <si>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</si>
  <si>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</si>
  <si>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</si>
  <si>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</si>
  <si>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</si>
  <si>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</si>
  <si>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</si>
  <si>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</si>
  <si>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</si>
  <si>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</si>
  <si>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</si>
  <si>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</si>
  <si>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</si>
  <si>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</si>
  <si>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</si>
  <si>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</si>
  <si>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</si>
  <si>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</si>
  <si>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</si>
  <si>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</si>
  <si>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</si>
  <si>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</si>
  <si>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</si>
  <si>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</si>
  <si>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</si>
  <si>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</si>
  <si>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</si>
  <si>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</si>
  <si>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</si>
  <si>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</si>
  <si>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</si>
  <si>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</si>
  <si>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</si>
  <si>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</si>
  <si>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</si>
  <si>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</si>
  <si>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</si>
  <si>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</si>
  <si>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</si>
  <si>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</si>
  <si>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</si>
  <si>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</si>
  <si>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</si>
  <si>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</si>
  <si>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</si>
  <si>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</si>
  <si>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</si>
  <si>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</si>
  <si>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</si>
  <si>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</si>
  <si>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</si>
  <si>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</si>
  <si>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</si>
  <si>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</si>
  <si>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</si>
  <si>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</si>
  <si>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</si>
  <si>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</si>
  <si>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</si>
  <si>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</si>
  <si>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</si>
  <si>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</si>
  <si>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</si>
  <si>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</si>
  <si>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</si>
  <si>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</si>
  <si>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</si>
  <si>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</si>
  <si>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</si>
  <si>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</si>
  <si>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</si>
  <si>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</si>
  <si>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</si>
  <si>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</si>
  <si>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</si>
  <si>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</si>
  <si>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</si>
  <si>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</si>
  <si>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</si>
  <si>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</si>
  <si>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</si>
  <si>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</si>
  <si>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</si>
  <si>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</si>
  <si>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</si>
  <si>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</si>
  <si>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</si>
  <si>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</si>
  <si>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</si>
  <si>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</si>
  <si>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</si>
  <si>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</si>
  <si>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</si>
  <si>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</si>
  <si>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</si>
  <si>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</si>
  <si>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</si>
  <si>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</si>
  <si>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</si>
  <si>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</si>
  <si>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</si>
  <si>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</si>
  <si>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</si>
  <si>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</si>
  <si>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</si>
  <si>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</si>
  <si>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</si>
  <si>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</si>
  <si>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</si>
  <si>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</si>
  <si>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</si>
  <si>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</si>
  <si>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</si>
  <si>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</si>
  <si>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</si>
  <si>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</si>
  <si>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</si>
  <si>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</si>
  <si>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</si>
  <si>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</si>
  <si>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</si>
  <si>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</si>
  <si>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</si>
  <si>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</si>
  <si>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</si>
  <si>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</si>
  <si>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</si>
  <si>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</si>
  <si>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</si>
  <si>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</si>
  <si>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</si>
  <si>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</si>
  <si>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</si>
  <si>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</si>
  <si>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</si>
  <si>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</si>
  <si>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</si>
  <si>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</si>
  <si>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</si>
  <si>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</si>
  <si>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</si>
  <si>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</si>
  <si>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</si>
  <si>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</si>
  <si>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</si>
  <si>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</si>
  <si>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</si>
  <si>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</si>
  <si>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</si>
  <si>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</si>
  <si>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</si>
  <si>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</si>
  <si>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</si>
  <si>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</si>
  <si>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</si>
  <si>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</si>
  <si>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</si>
  <si>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</si>
  <si>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</si>
  <si>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</si>
  <si>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</si>
  <si>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</si>
  <si>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</si>
  <si>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</si>
  <si>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</si>
  <si>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</si>
  <si>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</si>
  <si>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</si>
  <si>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</si>
  <si>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</si>
  <si>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</si>
  <si>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</si>
  <si>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</si>
  <si>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</si>
  <si>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</si>
  <si>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</si>
  <si>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</si>
  <si>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</si>
  <si>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</si>
  <si>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</si>
  <si>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</si>
  <si>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</si>
  <si>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</si>
  <si>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</si>
  <si>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</si>
  <si>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</si>
  <si>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</si>
  <si>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</si>
  <si>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</si>
  <si>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</si>
  <si>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</si>
  <si>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</si>
  <si>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</si>
  <si>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</si>
  <si>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</si>
  <si>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</si>
  <si>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</si>
  <si>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</si>
  <si>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</si>
  <si>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</si>
  <si>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</si>
  <si>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</si>
  <si>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</si>
  <si>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</si>
  <si>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</si>
  <si>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</si>
  <si>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</si>
  <si>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</si>
  <si>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</si>
  <si>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</si>
  <si>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</si>
  <si>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</si>
  <si>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</si>
  <si>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</si>
  <si>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</si>
  <si>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</si>
  <si>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</si>
  <si>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</si>
  <si>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</si>
  <si>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</si>
  <si>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</si>
  <si>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</si>
  <si>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</si>
  <si>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</si>
  <si>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</si>
  <si>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</si>
  <si>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</si>
  <si>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</si>
  <si>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</si>
  <si>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</si>
  <si>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</si>
  <si>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</si>
  <si>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</si>
  <si>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</si>
  <si>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</si>
  <si>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</si>
  <si>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</si>
  <si>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</si>
  <si>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</si>
  <si>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</si>
  <si>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</si>
  <si>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</si>
  <si>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</si>
  <si>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</si>
  <si>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</si>
  <si>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</si>
  <si>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</si>
  <si>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</si>
  <si>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</si>
  <si>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</si>
  <si>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</si>
  <si>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</si>
  <si>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</si>
  <si>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</si>
  <si>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</si>
  <si>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</si>
  <si>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</si>
  <si>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</si>
  <si>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</si>
  <si>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</si>
  <si>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</si>
  <si>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</si>
  <si>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</si>
  <si>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</si>
  <si>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</si>
  <si>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</si>
  <si>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</si>
  <si>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</si>
  <si>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</si>
  <si>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</si>
  <si>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</si>
  <si>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</si>
  <si>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</si>
  <si>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</si>
  <si>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</si>
  <si>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</si>
  <si>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</si>
  <si>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</si>
  <si>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</si>
  <si>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</si>
  <si>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</si>
  <si>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</si>
  <si>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</si>
  <si>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</si>
  <si>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</si>
  <si>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</si>
  <si>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</si>
  <si>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</si>
  <si>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</si>
  <si>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</si>
  <si>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</si>
  <si>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</si>
  <si>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</si>
  <si>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</si>
  <si>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</si>
  <si>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</si>
  <si>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</si>
  <si>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</si>
  <si>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</si>
  <si>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</si>
  <si>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</si>
  <si>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</si>
  <si>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</si>
  <si>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</si>
  <si>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</si>
  <si>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</si>
  <si>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</si>
  <si>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</si>
  <si>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</si>
  <si>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</si>
  <si>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</si>
  <si>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</si>
  <si>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</si>
  <si>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</si>
  <si>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</si>
  <si>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</si>
  <si>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</si>
  <si>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</si>
  <si>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</si>
  <si>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</si>
  <si>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</si>
  <si>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</si>
  <si>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</si>
  <si>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</si>
  <si>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</si>
  <si>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</si>
  <si>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</si>
  <si>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</si>
  <si>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</si>
  <si>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</si>
  <si>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</si>
  <si>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</si>
  <si>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</si>
  <si>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</si>
  <si>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</si>
  <si>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</si>
  <si>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</si>
  <si>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</si>
  <si>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</si>
  <si>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</si>
  <si>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</si>
  <si>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</si>
  <si>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</si>
  <si>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</si>
  <si>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</si>
  <si>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</si>
  <si>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</si>
  <si>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</si>
  <si>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</si>
  <si>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</si>
  <si>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</si>
  <si>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</si>
  <si>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</si>
  <si>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</si>
  <si>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</si>
  <si>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</si>
  <si>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</si>
  <si>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</si>
  <si>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</si>
  <si>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</si>
  <si>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</si>
  <si>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</si>
  <si>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</si>
  <si>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</si>
  <si>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</si>
  <si>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</si>
  <si>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</si>
  <si>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</si>
  <si>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</si>
  <si>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</si>
  <si>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</si>
  <si>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</si>
  <si>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</si>
  <si>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</si>
  <si>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</si>
  <si>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</si>
  <si>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</si>
  <si>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</si>
  <si>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</si>
  <si>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</si>
  <si>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</si>
  <si>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</si>
  <si>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</si>
  <si>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</si>
  <si>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</si>
  <si>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</si>
  <si>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</si>
  <si>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</si>
  <si>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</si>
  <si>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</si>
  <si>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</si>
  <si>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</si>
  <si>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</si>
  <si>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</si>
  <si>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</si>
  <si>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</si>
  <si>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</si>
  <si>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</si>
  <si>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</si>
  <si>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</si>
  <si>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</si>
  <si>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</si>
  <si>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</si>
  <si>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</si>
  <si>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</si>
  <si>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</si>
  <si>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</si>
  <si>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</si>
  <si>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</si>
  <si>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</si>
  <si>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</si>
  <si>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</si>
  <si>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</si>
  <si>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</si>
  <si>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</si>
  <si>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</si>
  <si>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</si>
  <si>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</si>
  <si>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</si>
  <si>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</si>
  <si>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</si>
  <si>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</si>
  <si>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</si>
  <si>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</si>
  <si>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</si>
  <si>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</si>
  <si>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</si>
  <si>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</si>
  <si>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</si>
  <si>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</si>
  <si>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</si>
  <si>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</si>
  <si>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</si>
  <si>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</si>
  <si>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</si>
  <si>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</si>
  <si>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</si>
  <si>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</si>
  <si>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</si>
  <si>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</si>
  <si>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</si>
  <si>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</si>
  <si>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</si>
  <si>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</si>
  <si>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</si>
  <si>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</si>
  <si>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</si>
  <si>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</si>
  <si>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</si>
  <si>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</si>
  <si>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</si>
  <si>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</si>
  <si>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</si>
  <si>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</si>
  <si>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</si>
  <si>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</si>
  <si>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</si>
  <si>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</si>
  <si>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</si>
  <si>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</si>
  <si>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</si>
  <si>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</si>
  <si>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</si>
  <si>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</si>
  <si>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</si>
  <si>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</si>
  <si>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</si>
  <si>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</si>
  <si>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</si>
  <si>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</si>
  <si>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</si>
  <si>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</si>
  <si>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</si>
  <si>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</si>
  <si>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</si>
  <si>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</si>
  <si>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</si>
  <si>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</si>
  <si>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</si>
  <si>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</si>
  <si>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</si>
  <si>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</si>
  <si>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</si>
  <si>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</si>
  <si>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</si>
  <si>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</si>
  <si>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</si>
  <si>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</si>
  <si>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</si>
  <si>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</si>
  <si>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</si>
  <si>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</si>
  <si>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</si>
  <si>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</si>
  <si>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</si>
  <si>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</si>
  <si>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</si>
  <si>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</si>
  <si>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</si>
  <si>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</si>
  <si>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</si>
  <si>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</si>
  <si>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</si>
  <si>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</si>
  <si>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</si>
  <si>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</si>
  <si>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</si>
  <si>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</si>
  <si>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</si>
  <si>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</si>
  <si>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</si>
  <si>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</si>
  <si>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</si>
  <si>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</si>
  <si>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</si>
  <si>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</si>
  <si>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</si>
  <si>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</si>
  <si>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</si>
  <si>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</si>
  <si>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</si>
  <si>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</si>
  <si>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</si>
  <si>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</si>
  <si>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</si>
  <si>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</si>
  <si>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</si>
  <si>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</si>
  <si>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</si>
  <si>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</si>
  <si>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</si>
  <si>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</si>
  <si>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</si>
  <si>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</si>
  <si>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</si>
  <si>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</si>
  <si>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</si>
  <si>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</si>
  <si>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</si>
  <si>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</si>
  <si>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</si>
  <si>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</si>
  <si>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</si>
  <si>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</si>
  <si>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</si>
  <si>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</si>
  <si>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</si>
  <si>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</si>
  <si>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</si>
  <si>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</si>
  <si>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</si>
  <si>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</si>
  <si>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</si>
  <si>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</si>
  <si>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</si>
  <si>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</si>
  <si>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</si>
  <si>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</si>
  <si>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</si>
  <si>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</si>
  <si>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</si>
  <si>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</si>
  <si>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</si>
  <si>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</si>
  <si>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</si>
  <si>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</si>
  <si>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</si>
  <si>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</si>
  <si>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</si>
  <si>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</si>
  <si>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</si>
  <si>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</si>
  <si>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</si>
  <si>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</si>
  <si>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</si>
  <si>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</si>
  <si>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</si>
  <si>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</si>
  <si>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</si>
  <si>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</si>
  <si>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</si>
  <si>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</si>
  <si>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</si>
  <si>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</si>
  <si>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</si>
  <si>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</si>
  <si>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</si>
  <si>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</si>
  <si>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</si>
  <si>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</si>
  <si>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</si>
  <si>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</si>
  <si>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</si>
  <si>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</si>
  <si>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</si>
  <si>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</si>
  <si>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</si>
  <si>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</si>
  <si>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</si>
  <si>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</si>
  <si>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</si>
  <si>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</si>
  <si>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</si>
  <si>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</si>
  <si>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</si>
  <si>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</si>
  <si>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</si>
  <si>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</si>
  <si>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</si>
  <si>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</si>
  <si>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</si>
  <si>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</si>
  <si>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</si>
  <si>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</si>
  <si>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</si>
  <si>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</si>
  <si>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</si>
  <si>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</si>
  <si>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</si>
  <si>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</si>
  <si>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</si>
  <si>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</si>
  <si>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</si>
  <si>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</si>
  <si>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</si>
  <si>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</si>
  <si>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</si>
  <si>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</si>
  <si>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</si>
  <si>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</si>
  <si>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</si>
  <si>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</si>
  <si>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</si>
  <si>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</si>
  <si>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</si>
  <si>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</si>
  <si>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</si>
  <si>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</si>
  <si>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</si>
  <si>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</si>
  <si>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</si>
  <si>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</si>
  <si>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</si>
  <si>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</si>
  <si>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</si>
  <si>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</si>
  <si>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</si>
  <si>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</si>
  <si>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</si>
  <si>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</si>
  <si>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</si>
  <si>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</si>
  <si>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</si>
  <si>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</si>
  <si>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</si>
  <si>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</si>
  <si>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</si>
  <si>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</si>
  <si>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</si>
  <si>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</si>
  <si>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</si>
  <si>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</si>
  <si>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</si>
  <si>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</si>
  <si>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</si>
  <si>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</si>
  <si>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</si>
  <si>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</si>
  <si>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</si>
  <si>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</si>
  <si>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</si>
  <si>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</si>
  <si>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</si>
  <si>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</si>
  <si>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</si>
  <si>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</si>
  <si>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</si>
  <si>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</si>
  <si>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</si>
  <si>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</si>
  <si>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</si>
  <si>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</si>
  <si>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</si>
  <si>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</si>
  <si>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</si>
  <si>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</si>
  <si>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</si>
  <si>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</si>
  <si>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</si>
  <si>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</si>
  <si>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</si>
  <si>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</si>
  <si>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</si>
  <si>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</si>
  <si>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</si>
  <si>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</si>
  <si>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</si>
  <si>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</si>
  <si>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</si>
  <si>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</si>
  <si>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</si>
  <si>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</si>
  <si>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</si>
  <si>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</si>
  <si>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</si>
  <si>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</si>
  <si>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</si>
  <si>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</si>
  <si>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</si>
  <si>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</si>
  <si>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</si>
  <si>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</si>
  <si>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</si>
  <si>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</si>
  <si>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</si>
  <si>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</si>
  <si>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</si>
  <si>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</si>
  <si>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</si>
  <si>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</si>
  <si>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</si>
  <si>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</si>
  <si>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</si>
  <si>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</si>
  <si>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</si>
  <si>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</si>
  <si>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</si>
  <si>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</si>
  <si>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</si>
  <si>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</si>
  <si>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</si>
  <si>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</si>
  <si>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</si>
  <si>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</si>
  <si>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</si>
  <si>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</si>
  <si>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</si>
  <si>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</si>
  <si>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</si>
  <si>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</si>
  <si>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</si>
  <si>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</si>
  <si>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</si>
  <si>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</si>
  <si>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</si>
  <si>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</si>
  <si>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</si>
  <si>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</si>
  <si>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</si>
  <si>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</si>
  <si>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</si>
  <si>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</si>
  <si>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</si>
  <si>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</si>
  <si>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</si>
  <si>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</si>
  <si>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</si>
  <si>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</si>
  <si>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</si>
  <si>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</si>
  <si>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</si>
  <si>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</si>
  <si>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</si>
  <si>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</si>
  <si>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</si>
  <si>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</si>
  <si>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</si>
  <si>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</si>
  <si>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</si>
  <si>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</si>
  <si>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</si>
  <si>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</si>
  <si>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</si>
  <si>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</si>
  <si>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</si>
  <si>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</si>
  <si>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</si>
  <si>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</si>
  <si>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</si>
  <si>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</si>
  <si>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</si>
  <si>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</si>
  <si>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</si>
  <si>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</si>
  <si>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</si>
  <si>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</si>
  <si>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</si>
  <si>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</si>
  <si>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</si>
  <si>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</si>
  <si>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</si>
  <si>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</si>
  <si>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</si>
  <si>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</si>
  <si>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</si>
  <si>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</si>
  <si>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</si>
  <si>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</si>
  <si>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</si>
  <si>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</si>
  <si>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</si>
  <si>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</si>
  <si>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</si>
  <si>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</si>
  <si>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</si>
  <si>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</si>
  <si>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</si>
  <si>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</si>
  <si>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</si>
  <si>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</si>
  <si>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</si>
  <si>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</si>
  <si>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</si>
  <si>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</si>
  <si>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</si>
  <si>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</si>
  <si>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</si>
  <si>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</si>
  <si>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</si>
  <si>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</si>
  <si>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</si>
  <si>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</si>
  <si>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</si>
  <si>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</si>
  <si>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</si>
  <si>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</si>
  <si>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</si>
  <si>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</si>
  <si>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</si>
  <si>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</si>
  <si>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</si>
  <si>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</si>
  <si>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</si>
  <si>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</si>
  <si>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</si>
  <si>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</si>
  <si>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</si>
  <si>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</si>
  <si>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</si>
  <si>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</si>
  <si>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</si>
  <si>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</si>
  <si>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</si>
  <si>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</si>
  <si>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</si>
  <si>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</si>
  <si>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</si>
  <si>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</si>
  <si>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</si>
  <si>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</si>
  <si>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</si>
  <si>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</si>
  <si>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</si>
  <si>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</si>
  <si>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</si>
  <si>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</si>
  <si>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</si>
  <si>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</si>
  <si>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</si>
  <si>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</si>
  <si>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</si>
  <si>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</si>
  <si>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</si>
  <si>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</si>
  <si>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</si>
  <si>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</si>
  <si>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</si>
  <si>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</si>
  <si>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</si>
  <si>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</si>
  <si>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</si>
  <si>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</si>
  <si>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</si>
  <si>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</si>
  <si>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</si>
  <si>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</si>
  <si>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</si>
  <si>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</si>
  <si>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</si>
  <si>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</si>
  <si>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</si>
  <si>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</si>
  <si>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</si>
  <si>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</si>
  <si>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</si>
  <si>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</si>
  <si>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</si>
  <si>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</si>
  <si>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</si>
  <si>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</si>
  <si>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</si>
  <si>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</si>
  <si>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</si>
  <si>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</si>
  <si>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</si>
  <si>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</si>
  <si>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</si>
  <si>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</si>
  <si>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</si>
  <si>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</si>
  <si>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</si>
  <si>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</si>
  <si>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</si>
  <si>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</si>
  <si>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</si>
  <si>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</si>
  <si>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</si>
  <si>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</si>
  <si>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</si>
  <si>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</si>
  <si>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</si>
  <si>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</si>
  <si>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</si>
  <si>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</si>
  <si>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</si>
  <si>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</si>
  <si>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</si>
  <si>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</si>
  <si>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</si>
  <si>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</si>
  <si>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</si>
  <si>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</si>
  <si>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</si>
  <si>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</si>
  <si>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</si>
  <si>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</si>
  <si>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</si>
  <si>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</si>
  <si>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</si>
  <si>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</si>
  <si>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</si>
  <si>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</si>
  <si>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</si>
  <si>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</si>
  <si>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</si>
  <si>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</si>
  <si>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</si>
  <si>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</si>
  <si>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</si>
  <si>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</si>
  <si>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</si>
  <si>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</si>
  <si>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</si>
  <si>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</si>
  <si>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</si>
  <si>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</si>
  <si>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</si>
  <si>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</si>
  <si>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</si>
  <si>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</si>
  <si>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</si>
  <si>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</si>
  <si>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</si>
  <si>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</si>
  <si>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</si>
  <si>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</si>
  <si>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</si>
  <si>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</si>
  <si>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</si>
  <si>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</si>
  <si>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</si>
  <si>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</si>
  <si>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</si>
  <si>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</si>
  <si>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</si>
  <si>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</si>
  <si>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</si>
  <si>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</si>
  <si>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</si>
  <si>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</si>
  <si>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</si>
  <si>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</si>
  <si>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</si>
  <si>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</si>
  <si>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</si>
  <si>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</si>
  <si>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</si>
  <si>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</si>
  <si>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</si>
  <si>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</si>
  <si>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</si>
  <si>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</si>
  <si>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</si>
  <si>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</si>
  <si>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</si>
  <si>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</si>
  <si>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</si>
  <si>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</si>
  <si>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</si>
  <si>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</si>
  <si>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</si>
  <si>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</si>
  <si>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</si>
  <si>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</si>
  <si>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</si>
  <si>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</si>
  <si>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</si>
  <si>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</si>
  <si>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</si>
  <si>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</si>
  <si>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</si>
  <si>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</si>
  <si>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</si>
  <si>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</si>
  <si>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</si>
  <si>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</si>
  <si>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</si>
  <si>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</si>
  <si>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</si>
  <si>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</si>
  <si>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</si>
  <si>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</si>
  <si>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</si>
  <si>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</si>
  <si>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</si>
  <si>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</si>
  <si>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</si>
  <si>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</si>
  <si>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</si>
  <si>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</si>
  <si>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</si>
  <si>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</si>
  <si>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</si>
  <si>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</si>
  <si>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</si>
  <si>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</si>
  <si>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</si>
  <si>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</si>
  <si>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</si>
  <si>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</si>
  <si>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</si>
  <si>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</si>
  <si>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</si>
  <si>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</si>
  <si>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</si>
  <si>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</si>
  <si>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</si>
  <si>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</si>
  <si>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</si>
  <si>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</si>
  <si>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</si>
  <si>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</si>
  <si>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</si>
  <si>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</si>
  <si>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</si>
  <si>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</si>
  <si>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</si>
  <si>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</si>
  <si>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</si>
  <si>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</si>
  <si>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</si>
  <si>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</si>
  <si>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</si>
  <si>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</si>
  <si>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</si>
  <si>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</si>
  <si>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</si>
  <si>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</si>
  <si>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</si>
  <si>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</si>
  <si>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</si>
  <si>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</si>
  <si>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</si>
  <si>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</si>
  <si>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</si>
  <si>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</si>
  <si>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</si>
  <si>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</si>
  <si>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</si>
  <si>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</si>
  <si>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</si>
  <si>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</si>
  <si>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</si>
  <si>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</si>
  <si>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</si>
  <si>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</si>
  <si>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</si>
  <si>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</si>
  <si>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</si>
  <si>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</si>
  <si>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</si>
  <si>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</si>
  <si>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</si>
  <si>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</si>
  <si>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</si>
  <si>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</si>
  <si>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</si>
  <si>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</si>
  <si>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</si>
  <si>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</si>
  <si>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</si>
  <si>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</si>
  <si>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</si>
  <si>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</si>
  <si>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</si>
  <si>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</si>
  <si>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</si>
  <si>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</si>
  <si>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</si>
  <si>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</si>
  <si>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</si>
  <si>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</si>
  <si>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</si>
  <si>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</si>
  <si>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</si>
  <si>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</si>
  <si>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</si>
  <si>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</si>
  <si>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</si>
  <si>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</si>
  <si>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</si>
  <si>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</si>
  <si>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</si>
  <si>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</si>
  <si>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</si>
  <si>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</si>
  <si>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</si>
  <si>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</si>
  <si>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</si>
  <si>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</si>
  <si>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</si>
  <si>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</si>
  <si>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</si>
  <si>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</si>
  <si>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</si>
  <si>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</si>
  <si>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</si>
  <si>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</si>
  <si>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</si>
  <si>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</si>
  <si>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</si>
  <si>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</si>
  <si>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</si>
  <si>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</si>
  <si>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</si>
  <si>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</si>
  <si>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</si>
  <si>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</si>
  <si>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</si>
  <si>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</si>
  <si>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</si>
  <si>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</si>
  <si>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</si>
  <si>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</si>
  <si>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</si>
  <si>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</si>
  <si>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</si>
  <si>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</si>
  <si>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</si>
  <si>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</si>
  <si>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</si>
  <si>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</si>
  <si>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</si>
  <si>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</si>
  <si>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</si>
  <si>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</si>
  <si>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</si>
  <si>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</si>
  <si>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</si>
  <si>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</si>
  <si>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</si>
  <si>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</si>
  <si>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</si>
  <si>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</si>
  <si>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</si>
  <si>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</si>
  <si>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</si>
  <si>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</si>
  <si>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</si>
  <si>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</si>
  <si>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</si>
  <si>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</si>
  <si>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</si>
  <si>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</si>
  <si>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</si>
  <si>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</si>
  <si>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</si>
  <si>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</si>
  <si>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</si>
  <si>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</si>
  <si>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</si>
  <si>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</si>
  <si>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</si>
  <si>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</si>
  <si>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</si>
  <si>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</si>
  <si>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</si>
  <si>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</si>
  <si>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</si>
  <si>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</si>
  <si>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</si>
  <si>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</si>
  <si>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</si>
  <si>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</si>
  <si>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</si>
  <si>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</si>
  <si>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</si>
  <si>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</si>
  <si>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</si>
  <si>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</si>
  <si>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</si>
  <si>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</si>
  <si>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</si>
  <si>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</si>
  <si>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</si>
  <si>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</si>
  <si>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</si>
  <si>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</si>
  <si>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</si>
  <si>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</si>
  <si>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</si>
  <si>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</si>
  <si>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</si>
  <si>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</si>
  <si>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</si>
  <si>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</si>
  <si>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</si>
  <si>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</si>
  <si>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</si>
  <si>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</si>
  <si>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</si>
  <si>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</si>
  <si>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</si>
  <si>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</si>
  <si>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</si>
  <si>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</si>
  <si>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</si>
  <si>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</si>
  <si>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</si>
  <si>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</si>
  <si>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</si>
  <si>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</si>
  <si>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</si>
  <si>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</si>
  <si>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</si>
  <si>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</si>
  <si>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</si>
  <si>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</si>
  <si>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</si>
  <si>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</si>
  <si>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</si>
  <si>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</si>
  <si>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</si>
  <si>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</si>
  <si>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</si>
  <si>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</si>
  <si>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</si>
  <si>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</si>
  <si>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</si>
  <si>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</si>
  <si>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</si>
  <si>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</si>
  <si>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</si>
  <si>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</si>
  <si>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</si>
  <si>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</si>
  <si>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</si>
  <si>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</si>
  <si>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</si>
  <si>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</si>
  <si>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</si>
  <si>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</si>
  <si>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</si>
  <si>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</si>
  <si>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</si>
  <si>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</si>
  <si>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</si>
  <si>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</si>
  <si>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</si>
  <si>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</si>
  <si>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</si>
  <si>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</si>
  <si>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</si>
  <si>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</si>
  <si>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</si>
  <si>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</si>
  <si>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</si>
  <si>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</si>
  <si>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</si>
  <si>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</si>
  <si>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</si>
  <si>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</si>
  <si>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</si>
  <si>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</si>
  <si>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</si>
  <si>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</si>
  <si>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</si>
  <si>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</si>
  <si>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</si>
  <si>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</si>
  <si>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</si>
  <si>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</si>
  <si>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</si>
  <si>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</si>
  <si>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</si>
  <si>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</si>
  <si>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</si>
  <si>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</si>
  <si>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</si>
  <si>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</si>
  <si>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</si>
  <si>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</si>
  <si>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</si>
  <si>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</si>
  <si>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</si>
  <si>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</si>
  <si>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</si>
  <si>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</si>
  <si>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</si>
  <si>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</si>
  <si>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</si>
  <si>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</si>
  <si>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</si>
  <si>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</si>
  <si>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</si>
  <si>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</si>
  <si>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</si>
  <si>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</si>
  <si>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</si>
  <si>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</si>
  <si>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</si>
  <si>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</si>
  <si>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</si>
  <si>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</si>
  <si>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</si>
  <si>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</si>
  <si>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</si>
  <si>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</si>
  <si>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</si>
  <si>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</si>
  <si>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</si>
  <si>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</si>
  <si>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</si>
  <si>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</si>
  <si>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</si>
  <si>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</si>
  <si>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</si>
  <si>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</si>
  <si>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</si>
  <si>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</si>
  <si>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</si>
  <si>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</si>
  <si>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</si>
  <si>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</si>
  <si>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</si>
  <si>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</si>
  <si>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</si>
  <si>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</si>
  <si>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</si>
  <si>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</si>
  <si>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</si>
  <si>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</si>
  <si>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</si>
  <si>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</si>
  <si>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</si>
  <si>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</si>
  <si>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</si>
  <si>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</si>
  <si>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</si>
  <si>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</si>
  <si>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</si>
  <si>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</si>
  <si>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</si>
  <si>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</si>
  <si>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</si>
  <si>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</si>
  <si>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</si>
  <si>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</si>
  <si>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</si>
  <si>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</si>
  <si>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</si>
  <si>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</si>
  <si>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</si>
  <si>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</si>
  <si>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</si>
  <si>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</si>
  <si>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</si>
  <si>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</si>
  <si>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</si>
  <si>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</si>
  <si>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</si>
  <si>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</si>
  <si>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</si>
  <si>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</si>
  <si>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</si>
  <si>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</si>
  <si>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</si>
  <si>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</si>
  <si>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</si>
  <si>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</si>
  <si>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</si>
  <si>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</si>
  <si>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</si>
  <si>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</si>
  <si>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</si>
  <si>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</si>
  <si>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</si>
  <si>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</si>
  <si>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</si>
  <si>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</si>
  <si>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</si>
  <si>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</si>
  <si>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</si>
  <si>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</si>
  <si>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</si>
  <si>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</si>
  <si>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</si>
  <si>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</si>
  <si>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</si>
  <si>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</si>
  <si>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</si>
  <si>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</si>
  <si>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</si>
  <si>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</si>
  <si>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</si>
  <si>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</si>
  <si>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</si>
  <si>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</si>
  <si>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</si>
  <si>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</si>
  <si>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</si>
  <si>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</si>
  <si>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</si>
  <si>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</si>
  <si>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</si>
  <si>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</si>
  <si>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</si>
  <si>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</si>
  <si>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</si>
  <si>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</si>
  <si>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</si>
  <si>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</si>
  <si>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</si>
  <si>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</si>
  <si>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</si>
  <si>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</si>
  <si>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</si>
  <si>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</si>
  <si>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</si>
  <si>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</si>
  <si>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</si>
  <si>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</si>
  <si>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</si>
  <si>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</si>
  <si>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</si>
  <si>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</si>
  <si>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</si>
  <si>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</si>
  <si>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</si>
  <si>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</si>
  <si>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</si>
  <si>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</si>
  <si>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</si>
  <si>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</si>
  <si>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</si>
  <si>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</si>
  <si>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</si>
  <si>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</si>
  <si>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</si>
  <si>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</si>
  <si>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</si>
  <si>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</si>
  <si>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</si>
  <si>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</si>
  <si>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</si>
  <si>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</si>
  <si>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</si>
  <si>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</si>
  <si>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</si>
  <si>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</si>
  <si>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</si>
  <si>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</si>
  <si>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</si>
  <si>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</si>
  <si>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</si>
  <si>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</si>
  <si>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</si>
  <si>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</si>
  <si>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</si>
  <si>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</si>
  <si>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</si>
  <si>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</si>
  <si>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</si>
  <si>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</si>
  <si>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</si>
  <si>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</si>
  <si>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</si>
  <si>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</si>
  <si>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</si>
  <si>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</si>
  <si>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</si>
  <si>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</si>
  <si>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</si>
  <si>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</si>
  <si>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</si>
  <si>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</si>
  <si>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</si>
  <si>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</si>
  <si>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</si>
  <si>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</si>
  <si>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</si>
  <si>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</si>
  <si>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</si>
  <si>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</si>
  <si>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</si>
  <si>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</si>
  <si>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</si>
  <si>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</si>
  <si>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</si>
  <si>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</si>
  <si>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</si>
  <si>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</si>
  <si>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</si>
  <si>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</si>
  <si>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</si>
  <si>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</si>
  <si>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</si>
  <si>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</si>
  <si>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</si>
  <si>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</si>
  <si>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</si>
  <si>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</si>
  <si>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</si>
  <si>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</si>
  <si>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</si>
  <si>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</si>
  <si>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</si>
  <si>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</si>
  <si>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</si>
  <si>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</si>
  <si>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</si>
  <si>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</si>
  <si>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</si>
  <si>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</si>
  <si>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</si>
  <si>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</si>
  <si>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</si>
  <si>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</si>
  <si>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</si>
  <si>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</si>
  <si>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</si>
  <si>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</si>
  <si>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</si>
  <si>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</si>
  <si>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</si>
  <si>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</si>
  <si>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</si>
  <si>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</si>
  <si>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</si>
  <si>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</si>
  <si>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</si>
  <si>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</si>
  <si>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</si>
  <si>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</si>
  <si>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</si>
  <si>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</si>
  <si>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</si>
  <si>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</si>
  <si>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</si>
  <si>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</si>
  <si>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</si>
  <si>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</si>
  <si>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</si>
  <si>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</si>
  <si>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</si>
  <si>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</si>
  <si>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</si>
  <si>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</si>
  <si>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</si>
  <si>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</si>
  <si>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</si>
  <si>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</si>
  <si>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</si>
  <si>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</si>
  <si>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</si>
  <si>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</si>
  <si>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</si>
  <si>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</si>
  <si>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</si>
  <si>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</si>
  <si>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</si>
  <si>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</si>
  <si>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</si>
  <si>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</si>
  <si>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</si>
  <si>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</si>
  <si>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</si>
  <si>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</si>
  <si>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</si>
  <si>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</si>
  <si>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</si>
  <si>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</si>
  <si>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</si>
  <si>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</si>
  <si>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</si>
  <si>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</si>
  <si>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</si>
  <si>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</si>
  <si>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</si>
  <si>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</si>
  <si>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</si>
  <si>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</si>
  <si>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</si>
  <si>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</si>
  <si>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</si>
  <si>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</si>
  <si>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</si>
  <si>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</si>
  <si>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</si>
  <si>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</si>
  <si>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</si>
  <si>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</si>
  <si>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</si>
  <si>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</si>
  <si>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</si>
  <si>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</si>
  <si>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</si>
  <si>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</si>
  <si>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</si>
  <si>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</si>
  <si>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</si>
  <si>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</si>
  <si>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</si>
  <si>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</si>
  <si>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</si>
  <si>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</si>
  <si>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</si>
  <si>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</si>
  <si>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</si>
  <si>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</si>
  <si>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</si>
  <si>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</si>
  <si>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</si>
  <si>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</si>
  <si>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</si>
  <si>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</si>
  <si>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</si>
  <si>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</si>
  <si>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</si>
  <si>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</si>
  <si>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</si>
  <si>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</si>
  <si>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</si>
  <si>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</si>
  <si>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</si>
  <si>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</si>
  <si>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</si>
  <si>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</si>
  <si>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</si>
  <si>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</si>
  <si>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</si>
  <si>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</si>
  <si>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</si>
  <si>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</si>
  <si>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</si>
  <si>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</si>
  <si>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</si>
  <si>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</si>
  <si>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</si>
  <si>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</si>
  <si>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</si>
  <si>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</si>
  <si>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</si>
  <si>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</si>
  <si>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</si>
  <si>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</si>
  <si>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</si>
  <si>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</si>
  <si>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</si>
  <si>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</si>
  <si>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</si>
  <si>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</si>
  <si>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</si>
  <si>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</si>
  <si>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</si>
  <si>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</si>
  <si>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</si>
  <si>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</si>
  <si>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</si>
  <si>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</si>
  <si>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</si>
  <si>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</si>
  <si>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</si>
  <si>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</si>
  <si>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</si>
  <si>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</si>
  <si>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</si>
  <si>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</si>
  <si>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</si>
  <si>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</si>
  <si>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</si>
  <si>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</si>
  <si>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</si>
  <si>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</si>
  <si>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</si>
  <si>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</si>
  <si>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</si>
  <si>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</si>
  <si>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</si>
  <si>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</si>
  <si>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</si>
  <si>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</si>
  <si>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</si>
  <si>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</si>
  <si>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</si>
  <si>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</si>
  <si>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</si>
  <si>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</si>
  <si>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</si>
  <si>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</si>
  <si>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</si>
  <si>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</si>
  <si>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</si>
  <si>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</si>
  <si>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</si>
  <si>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</si>
  <si>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</si>
  <si>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</si>
  <si>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</si>
  <si>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</si>
  <si>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</si>
  <si>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</si>
  <si>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</si>
  <si>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</si>
  <si>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</si>
  <si>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</si>
  <si>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</si>
  <si>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</si>
  <si>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</si>
  <si>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</si>
  <si>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</si>
  <si>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</si>
  <si>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</si>
  <si>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</si>
  <si>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</si>
  <si>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</si>
  <si>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</si>
  <si>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</si>
  <si>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</si>
  <si>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</si>
  <si>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</si>
  <si>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</si>
  <si>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</si>
  <si>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</si>
  <si>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</si>
  <si>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</si>
  <si>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</si>
  <si>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</si>
  <si>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</si>
  <si>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</si>
  <si>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</si>
  <si>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</si>
  <si>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</si>
  <si>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</si>
  <si>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</si>
  <si>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</si>
  <si>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</si>
  <si>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</si>
  <si>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</si>
  <si>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</si>
  <si>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</si>
  <si>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</si>
  <si>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</si>
  <si>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</si>
  <si>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</si>
  <si>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</si>
  <si>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</si>
  <si>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</si>
  <si>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</si>
  <si>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</si>
  <si>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</si>
  <si>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</si>
  <si>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</si>
  <si>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</si>
  <si>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</si>
  <si>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</si>
  <si>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</si>
  <si>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</si>
  <si>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</si>
  <si>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</si>
  <si>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</si>
  <si>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</si>
  <si>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</si>
  <si>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</si>
  <si>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</si>
  <si>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</si>
  <si>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</si>
  <si>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</si>
  <si>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</si>
  <si>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</si>
  <si>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</si>
  <si>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</si>
  <si>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</si>
  <si>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</si>
  <si>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</si>
  <si>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</si>
  <si>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</si>
  <si>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</si>
  <si>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</si>
  <si>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</si>
  <si>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</si>
  <si>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</si>
  <si>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</si>
  <si>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</si>
  <si>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</si>
  <si>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</si>
  <si>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</si>
  <si>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</si>
  <si>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</si>
  <si>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</si>
  <si>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</si>
  <si>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</si>
  <si>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</si>
  <si>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</si>
  <si>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</si>
  <si>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</si>
  <si>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</si>
  <si>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</si>
  <si>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</si>
  <si>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</si>
  <si>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</si>
  <si>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</si>
  <si>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</si>
  <si>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</si>
  <si>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</si>
  <si>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</si>
  <si>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</si>
  <si>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</si>
  <si>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</si>
  <si>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</si>
  <si>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</si>
  <si>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</si>
  <si>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</si>
  <si>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</si>
  <si>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</si>
  <si>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</si>
  <si>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</si>
  <si>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</si>
  <si>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</si>
  <si>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</si>
  <si>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</si>
  <si>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</si>
  <si>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</si>
  <si>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</si>
  <si>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</si>
  <si>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</si>
  <si>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</si>
  <si>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</si>
  <si>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</si>
  <si>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</si>
  <si>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</si>
  <si>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</si>
  <si>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</si>
  <si>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</si>
  <si>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</si>
  <si>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</si>
  <si>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</si>
  <si>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</si>
  <si>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</si>
  <si>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</si>
  <si>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</si>
  <si>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</si>
  <si>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</si>
  <si>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</si>
  <si>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</si>
  <si>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</si>
  <si>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</si>
  <si>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</si>
  <si>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</si>
  <si>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</si>
  <si>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</si>
  <si>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</si>
  <si>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</si>
  <si>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</si>
  <si>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</si>
  <si>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</si>
  <si>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</si>
  <si>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</si>
  <si>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</si>
  <si>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</si>
  <si>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</si>
  <si>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</si>
  <si>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</si>
  <si>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</si>
  <si>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</si>
  <si>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</si>
  <si>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</si>
  <si>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</si>
  <si>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</si>
  <si>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</si>
  <si>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</si>
  <si>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</si>
  <si>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</si>
  <si>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</si>
  <si>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</si>
  <si>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</si>
  <si>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</si>
  <si>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</si>
  <si>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</si>
  <si>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</si>
  <si>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</si>
  <si>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</si>
  <si>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</si>
  <si>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</si>
  <si>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</si>
  <si>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</si>
  <si>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</si>
  <si>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</si>
  <si>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</si>
  <si>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</si>
  <si>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</si>
  <si>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</si>
  <si>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</si>
  <si>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</si>
  <si>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</si>
  <si>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</si>
  <si>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</si>
  <si>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</si>
  <si>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</si>
  <si>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</si>
  <si>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</si>
  <si>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</si>
  <si>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</si>
  <si>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</si>
  <si>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</si>
  <si>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</si>
  <si>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</si>
  <si>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</si>
  <si>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</si>
  <si>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</si>
  <si>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</si>
  <si>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</si>
  <si>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</si>
  <si>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</si>
  <si>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</si>
  <si>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</si>
  <si>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</si>
  <si>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</si>
  <si>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</si>
  <si>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</si>
  <si>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</si>
  <si>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</si>
  <si>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</si>
  <si>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</si>
  <si>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</si>
  <si>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</si>
  <si>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</si>
  <si>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</si>
  <si>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</si>
  <si>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</si>
  <si>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</si>
  <si>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</si>
  <si>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</si>
  <si>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</si>
  <si>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</si>
  <si>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</si>
  <si>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</si>
  <si>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</si>
  <si>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</si>
  <si>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</si>
  <si>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</si>
  <si>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</si>
  <si>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</si>
  <si>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</si>
  <si>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</si>
  <si>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</si>
  <si>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</si>
  <si>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</si>
  <si>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</si>
  <si>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</si>
  <si>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</si>
  <si>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</si>
  <si>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</si>
  <si>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</si>
  <si>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</si>
  <si>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</si>
  <si>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</si>
  <si>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</si>
  <si>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</si>
  <si>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</si>
  <si>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</si>
  <si>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</si>
  <si>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</si>
  <si>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</si>
  <si>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</si>
  <si>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</si>
  <si>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</si>
  <si>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</si>
  <si>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</si>
  <si>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</si>
  <si>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</si>
  <si>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</si>
  <si>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</si>
  <si>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</si>
  <si>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</si>
  <si>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</si>
  <si>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</si>
  <si>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</si>
  <si>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</si>
  <si>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</si>
  <si>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</si>
  <si>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</si>
  <si>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</si>
  <si>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</si>
  <si>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</si>
  <si>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</si>
  <si>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</si>
  <si>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</si>
  <si>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</si>
  <si>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</si>
  <si>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</si>
  <si>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</si>
  <si>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</si>
  <si>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</si>
  <si>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</si>
  <si>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</si>
  <si>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</si>
  <si>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</si>
  <si>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</si>
  <si>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</si>
  <si>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</si>
  <si>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</si>
  <si>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</si>
  <si>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</si>
  <si>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</si>
  <si>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</si>
  <si>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</si>
  <si>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</si>
  <si>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</si>
  <si>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</si>
  <si>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</si>
  <si>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</si>
  <si>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</si>
  <si>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</si>
  <si>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</si>
  <si>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</si>
  <si>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</si>
  <si>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</si>
  <si>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</si>
  <si>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</si>
  <si>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</si>
  <si>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</si>
  <si>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</si>
  <si>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</si>
  <si>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</si>
  <si>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</si>
  <si>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</si>
  <si>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</si>
  <si>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</si>
  <si>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</si>
  <si>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</si>
  <si>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</si>
  <si>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</si>
  <si>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</si>
  <si>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</si>
  <si>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</si>
  <si>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</si>
  <si>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</si>
  <si>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</si>
  <si>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</si>
  <si>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</si>
  <si>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</si>
  <si>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</si>
  <si>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</si>
  <si>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</si>
  <si>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</si>
  <si>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</si>
  <si>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</si>
  <si>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</si>
  <si>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</si>
  <si>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</si>
  <si>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</si>
  <si>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</si>
  <si>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</si>
  <si>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</si>
  <si>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</si>
  <si>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</si>
  <si>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</si>
  <si>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</si>
  <si>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</si>
  <si>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</si>
  <si>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</si>
  <si>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</si>
  <si>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</si>
  <si>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</si>
  <si>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</si>
  <si>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</si>
  <si>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</si>
  <si>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</si>
  <si>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</si>
  <si>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</si>
  <si>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</si>
  <si>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</si>
  <si>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</si>
  <si>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</si>
  <si>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</si>
  <si>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</si>
  <si>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</si>
  <si>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</si>
  <si>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</si>
  <si>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</si>
  <si>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</si>
  <si>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</si>
  <si>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</si>
  <si>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</si>
  <si>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</si>
  <si>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</si>
  <si>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</si>
  <si>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</si>
  <si>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</si>
  <si>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</si>
  <si>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</si>
  <si>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</si>
  <si>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</si>
  <si>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</si>
  <si>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</si>
  <si>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</si>
  <si>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</si>
  <si>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</si>
  <si>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</si>
  <si>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</si>
  <si>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</si>
  <si>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</si>
  <si>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</si>
  <si>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</si>
  <si>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</si>
  <si>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</si>
  <si>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</si>
  <si>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</si>
  <si>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</si>
  <si>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</si>
  <si>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</si>
  <si>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</si>
  <si>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</si>
  <si>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</si>
  <si>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</si>
  <si>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</si>
  <si>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</si>
  <si>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</si>
  <si>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</si>
  <si>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</si>
  <si>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</si>
  <si>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</si>
  <si>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</si>
  <si>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</si>
  <si>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</si>
  <si>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</si>
  <si>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</si>
  <si>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</si>
  <si>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</si>
  <si>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</si>
  <si>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</si>
  <si>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</si>
  <si>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</si>
  <si>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</si>
  <si>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</si>
  <si>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</si>
  <si>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</si>
  <si>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</si>
  <si>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</si>
  <si>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</si>
  <si>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</si>
  <si>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</si>
  <si>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</si>
  <si>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</si>
  <si>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</si>
  <si>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</si>
  <si>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</si>
  <si>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</si>
  <si>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</si>
  <si>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</si>
  <si>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</si>
  <si>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</si>
  <si>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</si>
  <si>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</si>
  <si>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</si>
  <si>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</si>
  <si>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</si>
  <si>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</si>
  <si>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</si>
  <si>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</si>
  <si>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</si>
  <si>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</si>
  <si>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</si>
  <si>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</si>
  <si>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</si>
  <si>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</si>
  <si>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</si>
  <si>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</si>
  <si>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</si>
  <si>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</si>
  <si>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</si>
  <si>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</si>
  <si>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</si>
  <si>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</si>
  <si>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</si>
  <si>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</si>
  <si>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</si>
  <si>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</si>
  <si>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</si>
  <si>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</si>
  <si>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</si>
  <si>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</si>
  <si>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</si>
  <si>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</si>
  <si>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</si>
  <si>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</si>
  <si>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</si>
  <si>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</si>
  <si>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</si>
  <si>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</si>
  <si>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</si>
  <si>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</si>
  <si>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</si>
  <si>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</si>
  <si>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</si>
  <si>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</si>
  <si>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</si>
  <si>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</si>
  <si>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</si>
  <si>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</si>
  <si>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</si>
  <si>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</si>
  <si>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</si>
  <si>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</si>
  <si>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</si>
  <si>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</si>
  <si>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</si>
  <si>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</si>
  <si>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</si>
  <si>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</si>
  <si>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</si>
  <si>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</si>
  <si>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</si>
  <si>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</si>
  <si>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</si>
  <si>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</si>
  <si>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</si>
  <si>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</si>
  <si>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</si>
  <si>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</si>
  <si>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</si>
  <si>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</si>
  <si>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</si>
  <si>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</si>
  <si>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</si>
  <si>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</si>
  <si>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</si>
  <si>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</si>
  <si>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</si>
  <si>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</si>
  <si>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</si>
  <si>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</si>
  <si>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</si>
  <si>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</si>
  <si>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</si>
  <si>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</si>
  <si>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</si>
  <si>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</si>
  <si>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</si>
  <si>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</si>
  <si>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</si>
  <si>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</si>
  <si>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</si>
  <si>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</si>
  <si>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</si>
  <si>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</si>
  <si>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</si>
  <si>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</si>
  <si>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</si>
  <si>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</si>
  <si>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</si>
  <si>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</si>
  <si>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</si>
  <si>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</si>
  <si>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</si>
  <si>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</si>
  <si>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</si>
  <si>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</si>
  <si>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</si>
  <si>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</si>
  <si>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</si>
  <si>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</si>
  <si>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</si>
  <si>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</si>
  <si>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</si>
  <si>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</si>
  <si>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</si>
  <si>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</si>
  <si>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</si>
  <si>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</si>
  <si>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</si>
  <si>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</si>
  <si>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</si>
  <si>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</si>
  <si>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</si>
  <si>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</si>
  <si>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</si>
  <si>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</si>
  <si>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</si>
  <si>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</si>
  <si>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</si>
  <si>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</si>
  <si>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</si>
  <si>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</si>
  <si>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</si>
  <si>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</si>
  <si>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</si>
  <si>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</si>
  <si>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</si>
  <si>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</si>
  <si>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</si>
  <si>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</si>
  <si>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</si>
  <si>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</si>
  <si>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</si>
  <si>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</si>
  <si>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</si>
  <si>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</si>
  <si>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</si>
  <si>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</si>
  <si>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</si>
  <si>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</si>
  <si>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</si>
  <si>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</si>
  <si>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</si>
  <si>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</si>
  <si>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</si>
  <si>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</si>
  <si>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</si>
  <si>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</si>
  <si>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</si>
  <si>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</si>
  <si>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</si>
  <si>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</si>
  <si>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</si>
  <si>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</si>
  <si>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</si>
  <si>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</si>
  <si>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</si>
  <si>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</si>
  <si>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</si>
  <si>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</si>
  <si>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</si>
  <si>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</si>
  <si>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</si>
  <si>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</si>
  <si>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</si>
  <si>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</si>
  <si>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</si>
  <si>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</si>
  <si>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</si>
  <si>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</si>
  <si>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</si>
  <si>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</si>
  <si>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</si>
  <si>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</si>
  <si>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</si>
  <si>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</si>
  <si>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</si>
  <si>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</si>
  <si>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</si>
  <si>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</si>
  <si>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</si>
  <si>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</si>
  <si>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</si>
  <si>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</si>
  <si>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</si>
  <si>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</si>
  <si>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</si>
  <si>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</si>
  <si>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</si>
  <si>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</si>
  <si>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</si>
  <si>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</si>
  <si>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</si>
  <si>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</si>
  <si>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</si>
  <si>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</si>
  <si>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</si>
  <si>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</si>
  <si>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</si>
  <si>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</si>
  <si>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</si>
  <si>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</si>
  <si>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</si>
  <si>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</si>
  <si>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</si>
  <si>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</si>
  <si>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</si>
  <si>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</si>
  <si>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</si>
  <si>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</si>
  <si>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</si>
  <si>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</si>
  <si>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</si>
  <si>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</si>
  <si>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</si>
  <si>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</si>
  <si>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</si>
  <si>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</si>
  <si>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</si>
  <si>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</si>
  <si>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</si>
  <si>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</si>
  <si>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</si>
  <si>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</si>
  <si>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</si>
  <si>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</si>
  <si>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</si>
  <si>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</si>
  <si>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</si>
  <si>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</si>
  <si>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</si>
  <si>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</si>
  <si>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</si>
  <si>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</si>
  <si>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</si>
  <si>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</si>
  <si>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</si>
  <si>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</si>
  <si>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</si>
  <si>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</si>
  <si>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</si>
  <si>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</si>
  <si>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</si>
  <si>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</si>
  <si>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</si>
  <si>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</si>
  <si>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</si>
  <si>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</si>
  <si>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</si>
  <si>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</si>
  <si>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</si>
  <si>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</si>
  <si>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</si>
  <si>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</si>
  <si>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</si>
  <si>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</si>
  <si>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</si>
  <si>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</si>
  <si>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</si>
  <si>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</si>
  <si>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</si>
  <si>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</si>
  <si>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</si>
  <si>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</si>
  <si>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</si>
  <si>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</si>
  <si>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</si>
  <si>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</si>
  <si>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</si>
  <si>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</si>
  <si>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</si>
  <si>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</si>
  <si>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</si>
  <si>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</si>
  <si>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</si>
  <si>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</si>
  <si>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</si>
  <si>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</si>
  <si>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</si>
  <si>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</si>
  <si>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</si>
  <si>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</si>
  <si>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</si>
  <si>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</si>
  <si>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</si>
  <si>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</si>
  <si>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</si>
  <si>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</si>
  <si>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</si>
  <si>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</si>
  <si>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</si>
  <si>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</si>
  <si>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</si>
  <si>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</si>
  <si>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</si>
  <si>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</si>
  <si>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</si>
  <si>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</si>
  <si>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</si>
  <si>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</si>
  <si>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</si>
  <si>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</si>
  <si>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</si>
  <si>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</si>
  <si>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</si>
  <si>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</si>
  <si>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</si>
  <si>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</si>
  <si>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</si>
  <si>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</si>
  <si>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</si>
  <si>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</si>
  <si>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</si>
  <si>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</si>
  <si>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</si>
  <si>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</si>
  <si>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</si>
  <si>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</si>
  <si>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</si>
  <si>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</si>
  <si>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</si>
  <si>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</si>
  <si>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</si>
  <si>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</si>
  <si>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</si>
  <si>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</si>
  <si>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</si>
  <si>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</si>
  <si>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</si>
  <si>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</si>
  <si>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</si>
  <si>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</si>
  <si>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</si>
  <si>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</si>
  <si>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</si>
  <si>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</si>
  <si>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</si>
  <si>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</si>
  <si>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</si>
  <si>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</si>
  <si>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</si>
  <si>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</si>
  <si>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</si>
  <si>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</si>
  <si>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</si>
  <si>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</si>
  <si>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</si>
  <si>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</si>
  <si>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</si>
  <si>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</si>
  <si>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</si>
  <si>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</si>
  <si>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</si>
  <si>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</si>
  <si>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</si>
  <si>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</si>
  <si>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</si>
  <si>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</si>
  <si>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</si>
  <si>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</si>
  <si>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</si>
  <si>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</si>
  <si>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</si>
  <si>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</si>
  <si>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</si>
  <si>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</si>
  <si>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</si>
  <si>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</si>
  <si>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</si>
  <si>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</si>
  <si>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</si>
  <si>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</si>
  <si>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</si>
  <si>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</si>
  <si>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</si>
  <si>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</si>
  <si>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</si>
  <si>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</si>
  <si>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</si>
  <si>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</si>
  <si>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</si>
  <si>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</si>
  <si>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</si>
  <si>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</si>
  <si>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</si>
  <si>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</si>
  <si>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</si>
  <si>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</si>
  <si>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</si>
  <si>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</si>
  <si>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</si>
  <si>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</si>
  <si>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</si>
  <si>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</si>
  <si>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</si>
  <si>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</si>
  <si>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</si>
  <si>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</si>
  <si>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</si>
  <si>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</si>
  <si>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</si>
  <si>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</si>
  <si>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</si>
  <si>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</si>
  <si>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</si>
  <si>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</si>
  <si>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</si>
  <si>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</si>
  <si>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</si>
  <si>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</si>
  <si>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</si>
  <si>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</si>
  <si>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</si>
  <si>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</si>
  <si>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</si>
  <si>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</si>
  <si>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</si>
  <si>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</si>
  <si>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</si>
  <si>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</si>
  <si>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</si>
  <si>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</si>
  <si>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</si>
  <si>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</si>
  <si>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</si>
  <si>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</si>
  <si>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</si>
  <si>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</si>
  <si>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</si>
  <si>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</si>
  <si>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</si>
  <si>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</si>
  <si>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</si>
  <si>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</si>
  <si>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</si>
  <si>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</si>
  <si>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</si>
  <si>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</si>
  <si>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</si>
  <si>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</si>
  <si>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</si>
  <si>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</si>
  <si>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</si>
  <si>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</si>
  <si>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</si>
  <si>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</si>
  <si>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</si>
  <si>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</si>
  <si>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</si>
  <si>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</si>
  <si>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</si>
  <si>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</si>
  <si>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</si>
  <si>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</si>
  <si>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</si>
  <si>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</si>
  <si>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</si>
  <si>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</si>
  <si>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</si>
  <si>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</si>
  <si>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</si>
  <si>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</si>
  <si>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</si>
  <si>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</si>
  <si>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</si>
  <si>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</si>
  <si>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</si>
  <si>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</si>
  <si>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</si>
  <si>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</si>
  <si>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</si>
  <si>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</si>
  <si>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</si>
  <si>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</si>
  <si>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</si>
  <si>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</si>
  <si>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</si>
  <si>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</si>
  <si>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</si>
  <si>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</si>
  <si>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</si>
  <si>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</si>
  <si>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</si>
  <si>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</si>
  <si>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</si>
  <si>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</si>
  <si>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</si>
  <si>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</si>
  <si>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</si>
  <si>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</si>
  <si>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</si>
  <si>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</si>
  <si>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</si>
  <si>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</si>
  <si>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</si>
  <si>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</si>
  <si>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</si>
  <si>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</si>
  <si>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</si>
  <si>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</si>
  <si>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</si>
  <si>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</si>
  <si>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</si>
  <si>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</si>
  <si>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</si>
  <si>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</si>
  <si>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</si>
  <si>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</si>
  <si>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</si>
  <si>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</si>
  <si>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</si>
  <si>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</si>
  <si>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</si>
  <si>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</si>
  <si>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</si>
  <si>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</si>
  <si>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</si>
  <si>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</si>
  <si>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</si>
  <si>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</si>
  <si>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</si>
  <si>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</si>
  <si>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</si>
  <si>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</si>
  <si>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</si>
  <si>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</si>
  <si>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</si>
  <si>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</si>
  <si>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</si>
  <si>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</si>
  <si>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</si>
  <si>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</si>
  <si>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</si>
  <si>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</si>
  <si>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</si>
  <si>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</si>
  <si>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</si>
  <si>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</si>
  <si>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</si>
  <si>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</si>
  <si>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</si>
  <si>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</si>
  <si>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</si>
  <si>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</si>
  <si>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</si>
  <si>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</si>
  <si>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</si>
  <si>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</si>
  <si>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</si>
  <si>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</si>
  <si>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</si>
  <si>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</si>
  <si>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</si>
  <si>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</si>
  <si>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</si>
  <si>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</si>
  <si>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</si>
  <si>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</si>
  <si>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</si>
  <si>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</si>
  <si>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</si>
  <si>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</si>
  <si>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</si>
  <si>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</si>
  <si>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</si>
  <si>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</si>
  <si>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</si>
  <si>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</si>
  <si>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</si>
  <si>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</si>
  <si>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</si>
  <si>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</si>
  <si>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</si>
  <si>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</si>
  <si>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</si>
  <si>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</si>
  <si>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</si>
  <si>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</si>
  <si>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</si>
  <si>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</si>
  <si>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</si>
  <si>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</si>
  <si>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</si>
  <si>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</si>
  <si>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</si>
  <si>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</si>
  <si>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</si>
  <si>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</si>
  <si>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</si>
  <si>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</si>
  <si>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</si>
  <si>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</si>
  <si>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</si>
  <si>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</si>
  <si>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</si>
  <si>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</si>
  <si>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</si>
  <si>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</si>
  <si>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</si>
  <si>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</si>
  <si>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</si>
  <si>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</si>
  <si>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</si>
  <si>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</si>
  <si>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</si>
  <si>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</si>
  <si>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</si>
  <si>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</si>
  <si>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</si>
  <si>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</si>
  <si>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</si>
  <si>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</si>
  <si>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</si>
  <si>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</si>
  <si>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</si>
  <si>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</si>
  <si>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</si>
  <si>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</si>
  <si>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</si>
  <si>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</si>
  <si>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</si>
  <si>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</si>
  <si>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</si>
  <si>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</si>
  <si>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</si>
  <si>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</si>
  <si>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</si>
  <si>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</si>
  <si>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</si>
  <si>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</si>
  <si>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</si>
  <si>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</si>
  <si>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</si>
  <si>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</si>
  <si>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</si>
  <si>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</si>
  <si>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</si>
  <si>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</si>
  <si>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</si>
  <si>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</si>
  <si>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</si>
  <si>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</si>
  <si>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</si>
  <si>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</si>
  <si>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</si>
  <si>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</si>
  <si>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</si>
  <si>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</si>
  <si>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</si>
  <si>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</si>
  <si>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</si>
  <si>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</si>
  <si>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</si>
  <si>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</si>
  <si>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</si>
  <si>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</si>
  <si>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</si>
  <si>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</si>
  <si>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</si>
  <si>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</si>
  <si>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</si>
  <si>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</si>
  <si>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</si>
  <si>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</si>
  <si>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</si>
  <si>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</si>
  <si>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</si>
  <si>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</si>
  <si>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</si>
  <si>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</si>
  <si>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</si>
  <si>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</si>
  <si>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</si>
  <si>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</si>
  <si>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</si>
  <si>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</si>
  <si>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</si>
  <si>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</si>
  <si>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</si>
  <si>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</si>
  <si>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</si>
  <si>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</si>
  <si>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</si>
  <si>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</si>
  <si>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</si>
  <si>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</si>
  <si>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</si>
  <si>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</si>
  <si>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</si>
  <si>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</si>
  <si>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</si>
  <si>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</si>
  <si>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</si>
  <si>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</si>
  <si>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</si>
  <si>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</si>
  <si>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</si>
  <si>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</si>
  <si>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</si>
  <si>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</si>
  <si>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</si>
  <si>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</si>
  <si>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</si>
  <si>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</si>
  <si>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</si>
  <si>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</si>
  <si>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</si>
  <si>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</si>
  <si>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</si>
  <si>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</si>
  <si>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</si>
  <si>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</si>
  <si>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</si>
  <si>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</si>
  <si>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</si>
  <si>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</si>
  <si>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</si>
  <si>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</si>
  <si>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</si>
  <si>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</si>
  <si>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</si>
  <si>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</si>
  <si>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</si>
  <si>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</si>
  <si>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</si>
  <si>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</si>
  <si>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</si>
  <si>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</si>
  <si>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</si>
  <si>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</si>
  <si>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</si>
  <si>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</si>
  <si>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</si>
  <si>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</si>
  <si>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</si>
  <si>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</si>
  <si>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</si>
  <si>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</si>
  <si>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</si>
  <si>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</si>
  <si>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</si>
  <si>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</si>
  <si>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</si>
  <si>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</si>
  <si>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</si>
  <si>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</si>
  <si>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</si>
  <si>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</si>
  <si>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</si>
  <si>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</si>
  <si>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</si>
  <si>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</si>
  <si>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</si>
  <si>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</si>
  <si>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</si>
  <si>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</si>
  <si>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</si>
  <si>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</si>
  <si>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</si>
  <si>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</si>
  <si>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</si>
  <si>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</si>
  <si>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</si>
  <si>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</si>
  <si>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</si>
  <si>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</si>
  <si>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</si>
  <si>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</si>
  <si>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</si>
  <si>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</si>
  <si>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</si>
  <si>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</si>
  <si>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</si>
  <si>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</si>
  <si>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</si>
  <si>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</si>
  <si>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</si>
  <si>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</si>
  <si>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</si>
  <si>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</si>
  <si>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</si>
  <si>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</si>
  <si>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</si>
  <si>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</si>
  <si>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</si>
  <si>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</si>
  <si>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</si>
  <si>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</si>
  <si>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</si>
  <si>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</si>
  <si>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</si>
  <si>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</si>
  <si>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</si>
  <si>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</si>
  <si>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</si>
  <si>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</si>
  <si>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</si>
  <si>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</si>
  <si>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</si>
  <si>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</si>
  <si>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</si>
  <si>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</si>
  <si>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</si>
  <si>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</si>
  <si>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</si>
  <si>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</si>
  <si>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</si>
  <si>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</si>
  <si>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</si>
  <si>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</si>
  <si>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</si>
  <si>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</si>
  <si>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</si>
  <si>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</si>
  <si>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</si>
  <si>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</si>
  <si>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</si>
  <si>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</si>
  <si>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</si>
  <si>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</si>
  <si>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</si>
  <si>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</si>
  <si>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</si>
  <si>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</si>
  <si>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</si>
  <si>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</si>
  <si>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</si>
  <si>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</si>
  <si>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</si>
  <si>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</si>
  <si>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</si>
  <si>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</si>
  <si>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</si>
  <si>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</si>
  <si>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</si>
  <si>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</si>
  <si>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</si>
  <si>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</si>
  <si>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</si>
  <si>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</si>
  <si>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</si>
  <si>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</si>
  <si>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</si>
  <si>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</si>
  <si>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</si>
  <si>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</si>
  <si>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</si>
  <si>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</si>
  <si>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</si>
  <si>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</si>
  <si>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</si>
  <si>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</si>
  <si>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</si>
  <si>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</si>
  <si>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</si>
  <si>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</si>
  <si>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</si>
  <si>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</si>
  <si>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</si>
  <si>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</si>
  <si>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</si>
  <si>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</si>
  <si>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</si>
  <si>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</si>
  <si>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</si>
  <si>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</si>
  <si>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</si>
  <si>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</si>
  <si>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</si>
  <si>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</si>
  <si>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</si>
  <si>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</si>
  <si>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</si>
  <si>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</si>
  <si>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</si>
  <si>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</si>
  <si>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</si>
  <si>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</si>
  <si>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</si>
  <si>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</si>
  <si>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</si>
  <si>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</si>
  <si>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</si>
  <si>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</si>
  <si>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</si>
  <si>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</si>
  <si>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</si>
  <si>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</si>
  <si>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</si>
  <si>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</si>
  <si>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</si>
  <si>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</si>
  <si>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</si>
  <si>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</si>
  <si>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</si>
  <si>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</si>
  <si>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</si>
  <si>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</si>
  <si>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</si>
  <si>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</si>
  <si>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</si>
  <si>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</si>
  <si>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</si>
  <si>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</si>
  <si>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</si>
  <si>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</si>
  <si>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</si>
  <si>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</si>
  <si>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</si>
  <si>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</si>
  <si>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</si>
  <si>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</si>
  <si>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</si>
  <si>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</si>
  <si>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</si>
  <si>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</si>
  <si>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</si>
  <si>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</si>
  <si>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</si>
  <si>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</si>
  <si>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</si>
  <si>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</si>
  <si>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</si>
  <si>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</si>
  <si>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</si>
  <si>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</si>
  <si>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</si>
  <si>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</si>
  <si>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</si>
  <si>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</si>
  <si>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</si>
  <si>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</si>
  <si>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</si>
  <si>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</si>
  <si>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</si>
  <si>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</si>
  <si>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</si>
  <si>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</si>
  <si>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</si>
  <si>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</si>
  <si>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</si>
  <si>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</si>
  <si>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</si>
  <si>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</si>
  <si>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</si>
  <si>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</si>
  <si>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</si>
  <si>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</si>
  <si>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</si>
  <si>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</si>
  <si>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</si>
  <si>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</si>
  <si>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</si>
  <si>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</si>
  <si>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</si>
  <si>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</si>
  <si>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</si>
  <si>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</si>
  <si>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</si>
  <si>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</si>
  <si>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</si>
  <si>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</si>
  <si>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</si>
  <si>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</si>
  <si>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</si>
  <si>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</si>
  <si>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</si>
  <si>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</si>
  <si>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</si>
  <si>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</si>
  <si>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</si>
  <si>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</si>
  <si>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</si>
  <si>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</si>
  <si>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</si>
  <si>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</si>
  <si>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</si>
  <si>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</si>
  <si>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</si>
  <si>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</si>
  <si>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</si>
  <si>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</si>
  <si>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</si>
  <si>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</si>
  <si>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</si>
  <si>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</si>
  <si>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</si>
  <si>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</si>
  <si>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</si>
  <si>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</si>
  <si>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</si>
  <si>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</si>
  <si>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</si>
  <si>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</si>
  <si>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</si>
  <si>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</si>
  <si>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</si>
  <si>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</si>
  <si>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</si>
  <si>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</si>
  <si>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</si>
  <si>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</si>
  <si>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</si>
  <si>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</si>
  <si>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</si>
  <si>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</si>
  <si>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</si>
  <si>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</si>
  <si>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</si>
  <si>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</si>
  <si>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</si>
  <si>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</si>
  <si>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</si>
  <si>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</si>
  <si>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</si>
  <si>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</si>
  <si>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</si>
  <si>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</si>
  <si>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</si>
  <si>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</si>
  <si>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</si>
  <si>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</si>
  <si>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</si>
  <si>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</si>
  <si>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</si>
  <si>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</si>
  <si>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</si>
  <si>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</si>
  <si>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</si>
  <si>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</si>
  <si>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</si>
  <si>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</si>
  <si>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</si>
  <si>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</si>
  <si>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</si>
  <si>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</si>
  <si>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</si>
  <si>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</si>
  <si>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</si>
  <si>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</si>
  <si>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</si>
  <si>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</si>
  <si>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</si>
  <si>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</si>
  <si>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</si>
  <si>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</si>
  <si>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</si>
  <si>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</si>
  <si>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</si>
  <si>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</si>
  <si>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</si>
  <si>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</si>
  <si>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</si>
  <si>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</si>
  <si>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</si>
  <si>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</si>
  <si>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</si>
  <si>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</si>
  <si>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</si>
  <si>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</si>
  <si>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</si>
  <si>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</si>
  <si>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</si>
  <si>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</si>
  <si>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</si>
  <si>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</si>
  <si>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</si>
  <si>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</si>
  <si>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</si>
  <si>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</si>
  <si>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</si>
  <si>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</si>
  <si>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</si>
  <si>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</si>
  <si>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</si>
  <si>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</si>
  <si>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</si>
  <si>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</si>
  <si>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</si>
  <si>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</si>
  <si>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</si>
  <si>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</si>
  <si>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</si>
  <si>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</si>
  <si>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</si>
  <si>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</si>
  <si>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</si>
  <si>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</si>
  <si>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</si>
  <si>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</si>
  <si>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</si>
  <si>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</si>
  <si>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</si>
  <si>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</si>
  <si>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</si>
  <si>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</si>
  <si>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</si>
  <si>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</si>
  <si>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</si>
  <si>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</si>
  <si>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</si>
  <si>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</si>
  <si>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</si>
  <si>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</si>
  <si>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</si>
  <si>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</si>
  <si>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</si>
  <si>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</si>
  <si>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</si>
  <si>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</si>
  <si>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</si>
  <si>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</si>
  <si>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</si>
  <si>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</si>
  <si>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</si>
  <si>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</si>
  <si>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</si>
  <si>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</si>
  <si>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</si>
  <si>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</si>
  <si>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</si>
  <si>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</si>
  <si>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</si>
  <si>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</si>
  <si>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</si>
  <si>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</si>
  <si>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</si>
  <si>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</si>
  <si>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</si>
  <si>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</si>
  <si>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</si>
  <si>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</si>
  <si>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</si>
  <si>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</si>
  <si>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</si>
  <si>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</si>
  <si>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</si>
  <si>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</si>
  <si>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</si>
  <si>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</si>
  <si>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</si>
  <si>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</si>
  <si>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</si>
  <si>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</si>
  <si>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</si>
  <si>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</si>
  <si>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</si>
  <si>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</si>
  <si>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</si>
  <si>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</si>
  <si>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</si>
  <si>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</si>
  <si>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</si>
  <si>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</si>
  <si>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</si>
  <si>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</si>
  <si>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</si>
  <si>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</si>
  <si>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</si>
  <si>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</si>
  <si>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</si>
  <si>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</si>
  <si>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</si>
  <si>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</si>
  <si>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</si>
  <si>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</si>
  <si>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</si>
  <si>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</si>
  <si>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</si>
  <si>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</si>
  <si>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</si>
  <si>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</si>
  <si>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</si>
  <si>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</si>
  <si>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</si>
  <si>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</si>
  <si>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</si>
  <si>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</si>
  <si>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</si>
  <si>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</si>
  <si>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</si>
  <si>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</si>
  <si>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</si>
  <si>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</si>
  <si>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</si>
  <si>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</si>
  <si>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</si>
  <si>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</si>
  <si>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</si>
  <si>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</si>
  <si>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</si>
  <si>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</si>
  <si>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</si>
  <si>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</si>
  <si>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</si>
  <si>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</si>
  <si>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</si>
  <si>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</si>
  <si>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</si>
  <si>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</si>
  <si>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</si>
  <si>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</si>
  <si>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</si>
  <si>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</si>
  <si>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</si>
  <si>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</si>
  <si>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</si>
  <si>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</si>
  <si>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</si>
  <si>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</si>
  <si>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</si>
  <si>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</si>
  <si>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</si>
  <si>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</si>
  <si>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</si>
  <si>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</si>
  <si>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</si>
  <si>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</si>
  <si>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</si>
  <si>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</si>
  <si>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</si>
  <si>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</si>
  <si>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</si>
  <si>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</si>
  <si>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</si>
  <si>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</si>
  <si>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</si>
  <si>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</si>
  <si>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</si>
  <si>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</si>
  <si>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</si>
  <si>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</si>
  <si>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</si>
  <si>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</si>
  <si>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</si>
  <si>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</si>
  <si>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</si>
  <si>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</si>
  <si>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</si>
  <si>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</si>
  <si>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</si>
  <si>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</si>
  <si>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</si>
  <si>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</si>
  <si>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</si>
  <si>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</si>
  <si>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</si>
  <si>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</si>
  <si>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</si>
  <si>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</si>
  <si>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</si>
  <si>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</si>
  <si>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</si>
  <si>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</si>
  <si>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</si>
  <si>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</si>
  <si>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</si>
  <si>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</si>
  <si>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</si>
  <si>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</si>
  <si>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</si>
  <si>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</si>
  <si>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</si>
  <si>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</si>
  <si>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</si>
  <si>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</si>
  <si>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</si>
  <si>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</si>
  <si>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</si>
  <si>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</si>
  <si>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</si>
  <si>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</si>
  <si>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</si>
  <si>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</si>
  <si>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</si>
  <si>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</si>
  <si>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</si>
  <si>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</si>
  <si>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</si>
  <si>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</si>
  <si>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</si>
  <si>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</si>
  <si>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</si>
  <si>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</si>
  <si>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</si>
  <si>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</si>
  <si>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</si>
  <si>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</si>
  <si>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</si>
  <si>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</si>
  <si>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</si>
  <si>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</si>
  <si>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</si>
  <si>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</si>
  <si>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</si>
  <si>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</si>
  <si>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</si>
  <si>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</si>
  <si>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</si>
  <si>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</si>
  <si>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</si>
  <si>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</si>
  <si>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</si>
  <si>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</si>
  <si>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</si>
  <si>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</si>
  <si>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</si>
  <si>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</si>
  <si>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</si>
  <si>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</si>
  <si>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</si>
  <si>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</si>
  <si>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</si>
  <si>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</si>
  <si>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</si>
  <si>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</si>
  <si>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</si>
  <si>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</si>
  <si>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</si>
  <si>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</si>
  <si>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</si>
  <si>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</si>
  <si>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</si>
  <si>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</si>
  <si>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</si>
  <si>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</si>
  <si>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</si>
  <si>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</si>
  <si>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</si>
  <si>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</si>
  <si>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</si>
  <si>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</si>
  <si>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</si>
  <si>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</si>
  <si>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</si>
  <si>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</si>
  <si>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</si>
  <si>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</si>
  <si>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</si>
  <si>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</si>
  <si>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</si>
  <si>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</si>
  <si>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</si>
  <si>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</si>
  <si>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</si>
  <si>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</si>
  <si>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</si>
  <si>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</si>
  <si>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</si>
  <si>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</si>
  <si>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</si>
  <si>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</si>
  <si>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</si>
  <si>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</si>
  <si>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</si>
  <si>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</si>
  <si>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</si>
  <si>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</si>
  <si>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</si>
  <si>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</si>
  <si>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</si>
  <si>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</si>
  <si>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</si>
  <si>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</si>
  <si>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</si>
  <si>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</si>
  <si>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</si>
  <si>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</si>
  <si>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</si>
  <si>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</si>
  <si>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</si>
  <si>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</si>
  <si>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</si>
  <si>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</si>
  <si>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</si>
  <si>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</si>
  <si>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</si>
  <si>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</si>
  <si>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</si>
  <si>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</si>
  <si>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</si>
  <si>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</si>
  <si>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</si>
  <si>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</si>
  <si>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</si>
  <si>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</si>
  <si>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</si>
  <si>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</si>
  <si>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</si>
  <si>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</si>
  <si>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</si>
  <si>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</si>
  <si>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</si>
  <si>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</si>
  <si>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</si>
  <si>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</si>
  <si>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</si>
  <si>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</si>
  <si>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</si>
  <si>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</si>
  <si>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</si>
  <si>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</si>
  <si>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</si>
  <si>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</si>
  <si>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</si>
  <si>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</si>
  <si>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</si>
  <si>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</si>
  <si>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</si>
  <si>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</si>
  <si>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</si>
  <si>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</si>
  <si>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</si>
  <si>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</si>
  <si>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</si>
  <si>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</si>
  <si>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</si>
  <si>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</si>
  <si>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</si>
  <si>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</si>
  <si>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</si>
  <si>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</si>
  <si>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</si>
  <si>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</si>
  <si>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</si>
  <si>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</si>
  <si>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</si>
  <si>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</si>
  <si>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</si>
  <si>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</si>
  <si>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</si>
  <si>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</si>
  <si>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</si>
  <si>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</si>
  <si>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</si>
  <si>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</si>
  <si>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</si>
  <si>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</si>
  <si>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</si>
  <si>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</si>
  <si>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</si>
  <si>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</si>
  <si>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</si>
  <si>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</si>
  <si>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</si>
  <si>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</si>
  <si>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</si>
  <si>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</si>
  <si>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</si>
  <si>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</si>
  <si>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</si>
  <si>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</si>
  <si>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</si>
  <si>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</si>
  <si>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</si>
  <si>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</si>
  <si>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</si>
  <si>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</si>
  <si>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</si>
  <si>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</si>
  <si>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</si>
  <si>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</si>
  <si>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</si>
  <si>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</si>
  <si>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</si>
  <si>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</si>
  <si>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</si>
  <si>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</si>
  <si>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</si>
  <si>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</si>
  <si>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</si>
  <si>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</si>
  <si>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</si>
  <si>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</si>
  <si>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</si>
  <si>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</si>
  <si>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</si>
  <si>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</si>
  <si>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</si>
  <si>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</si>
  <si>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</si>
  <si>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</si>
  <si>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</si>
  <si>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</si>
  <si>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</si>
  <si>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</si>
  <si>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</si>
  <si>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</si>
  <si>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</si>
  <si>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</si>
  <si>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</si>
  <si>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</si>
  <si>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</si>
  <si>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</si>
  <si>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</si>
  <si>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</si>
  <si>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</si>
  <si>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</si>
  <si>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</si>
  <si>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</si>
  <si>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</si>
  <si>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</si>
  <si>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</si>
  <si>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</si>
  <si>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</si>
  <si>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</si>
  <si>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</si>
  <si>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</si>
  <si>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</si>
  <si>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</si>
  <si>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</si>
  <si>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</si>
  <si>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</si>
  <si>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</si>
  <si>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</si>
  <si>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</si>
  <si>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</si>
  <si>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</si>
  <si>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</si>
  <si>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</si>
  <si>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</si>
  <si>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</si>
  <si>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</si>
  <si>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</si>
  <si>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</si>
  <si>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</si>
  <si>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</si>
  <si>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</si>
  <si>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</si>
  <si>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</si>
  <si>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</si>
  <si>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</si>
  <si>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</si>
  <si>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</si>
  <si>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</si>
  <si>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</si>
  <si>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</si>
  <si>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</si>
  <si>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</si>
  <si>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</si>
  <si>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</si>
  <si>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</si>
  <si>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</si>
  <si>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</si>
  <si>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</si>
  <si>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</si>
  <si>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</si>
  <si>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</si>
  <si>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</si>
  <si>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</si>
  <si>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</si>
  <si>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</si>
  <si>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</si>
  <si>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</si>
  <si>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</si>
  <si>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</si>
  <si>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</si>
  <si>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</si>
  <si>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</si>
  <si>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</si>
  <si>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</si>
  <si>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</si>
  <si>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</si>
  <si>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</si>
  <si>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</si>
  <si>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</si>
  <si>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</si>
  <si>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</si>
  <si>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</si>
  <si>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</si>
  <si>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</si>
  <si>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</si>
  <si>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</si>
  <si>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</si>
  <si>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</si>
  <si>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</si>
  <si>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</si>
  <si>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</si>
  <si>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</si>
  <si>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</si>
  <si>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</si>
  <si>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</si>
  <si>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</si>
  <si>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</si>
  <si>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</si>
  <si>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</si>
  <si>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</si>
  <si>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</si>
  <si>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</si>
  <si>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</si>
  <si>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</si>
  <si>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</si>
  <si>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</si>
  <si>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</si>
  <si>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</si>
  <si>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</si>
  <si>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</si>
  <si>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</si>
  <si>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</si>
  <si>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</si>
  <si>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</si>
  <si>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</si>
  <si>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</si>
  <si>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</si>
  <si>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</si>
  <si>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</si>
  <si>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</si>
  <si>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</si>
  <si>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</si>
  <si>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</si>
  <si>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</si>
  <si>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</si>
  <si>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</si>
  <si>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</si>
  <si>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</si>
  <si>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</si>
  <si>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</si>
  <si>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</si>
  <si>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</si>
  <si>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</si>
  <si>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</si>
  <si>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</si>
  <si>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</si>
  <si>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</si>
  <si>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</si>
  <si>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</si>
  <si>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</si>
  <si>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</si>
  <si>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</si>
  <si>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</si>
  <si>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</si>
  <si>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</si>
  <si>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</si>
  <si>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</si>
  <si>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</si>
  <si>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</si>
  <si>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</si>
  <si>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</si>
  <si>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</si>
  <si>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</si>
  <si>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</si>
  <si>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</si>
  <si>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</si>
  <si>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</si>
  <si>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</si>
  <si>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</si>
  <si>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</si>
  <si>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</si>
  <si>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</si>
  <si>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</si>
  <si>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</si>
  <si>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</si>
  <si>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</si>
  <si>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</si>
  <si>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</si>
  <si>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</si>
  <si>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</si>
  <si>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</si>
  <si>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</si>
  <si>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</si>
  <si>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</si>
  <si>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</si>
  <si>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</si>
  <si>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</si>
  <si>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</si>
  <si>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</si>
  <si>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</si>
  <si>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</si>
  <si>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</si>
  <si>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</si>
  <si>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</si>
  <si>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</si>
  <si>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</si>
  <si>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</si>
  <si>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</si>
  <si>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</si>
  <si>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</si>
  <si>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</si>
  <si>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</si>
  <si>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</si>
  <si>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</si>
  <si>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</si>
  <si>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</si>
  <si>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</si>
  <si>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</si>
  <si>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</si>
  <si>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</si>
  <si>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</si>
  <si>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</si>
  <si>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</si>
  <si>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</si>
  <si>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</si>
  <si>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</si>
  <si>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</si>
  <si>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</si>
  <si>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</si>
  <si>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</si>
  <si>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</si>
  <si>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</si>
  <si>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</si>
  <si>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</si>
  <si>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</si>
  <si>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</si>
  <si>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</si>
  <si>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</si>
  <si>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</si>
  <si>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</si>
  <si>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</si>
  <si>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</si>
  <si>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</si>
  <si>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</si>
  <si>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</si>
  <si>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</si>
  <si>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</si>
  <si>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</si>
  <si>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</si>
  <si>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</si>
  <si>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</si>
  <si>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</si>
  <si>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</si>
  <si>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</si>
  <si>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</si>
  <si>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</si>
  <si>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</si>
  <si>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</si>
  <si>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</si>
  <si>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</si>
  <si>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</si>
  <si>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</si>
  <si>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</si>
  <si>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</si>
  <si>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</si>
  <si>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</si>
  <si>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</si>
  <si>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</si>
  <si>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</si>
  <si>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</si>
  <si>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</si>
  <si>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</si>
  <si>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</si>
  <si>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</si>
  <si>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</si>
  <si>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</si>
  <si>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</si>
  <si>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</si>
  <si>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</si>
  <si>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</si>
  <si>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</si>
  <si>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</si>
  <si>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</si>
  <si>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</si>
  <si>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</si>
  <si>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</si>
  <si>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</si>
  <si>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</si>
  <si>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</si>
  <si>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</si>
  <si>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</si>
  <si>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</si>
  <si>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</si>
  <si>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</si>
  <si>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</si>
  <si>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</si>
  <si>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</si>
  <si>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</si>
  <si>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</si>
  <si>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</si>
  <si>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</si>
  <si>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</si>
  <si>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</si>
  <si>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</si>
  <si>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</si>
  <si>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</si>
  <si>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</si>
  <si>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</si>
  <si>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</si>
  <si>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</si>
  <si>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</si>
  <si>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</si>
  <si>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</si>
  <si>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</si>
  <si>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</si>
  <si>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</si>
  <si>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</si>
  <si>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</si>
  <si>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</si>
  <si>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</si>
  <si>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</si>
  <si>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</si>
  <si>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</si>
  <si>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</si>
  <si>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</si>
  <si>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</si>
  <si>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</si>
  <si>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</si>
  <si>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</si>
  <si>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</si>
  <si>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</si>
  <si>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</si>
  <si>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</si>
  <si>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</si>
  <si>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</si>
  <si>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</si>
  <si>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</si>
  <si>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</si>
  <si>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</si>
  <si>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</si>
  <si>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</si>
  <si>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</si>
  <si>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</si>
  <si>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</si>
  <si>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</si>
  <si>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</si>
  <si>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</si>
  <si>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</si>
  <si>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</si>
  <si>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</si>
  <si>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</si>
  <si>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</si>
  <si>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</si>
  <si>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</si>
  <si>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</si>
  <si>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</si>
  <si>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</si>
  <si>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</si>
  <si>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</si>
  <si>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</si>
  <si>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</si>
  <si>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</si>
  <si>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</si>
  <si>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</si>
  <si>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</si>
  <si>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</si>
  <si>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</si>
  <si>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</si>
  <si>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</si>
  <si>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</si>
  <si>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</si>
  <si>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</si>
  <si>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</si>
  <si>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</si>
  <si>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</si>
  <si>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</si>
  <si>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</si>
  <si>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</si>
  <si>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</si>
  <si>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</si>
  <si>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</si>
  <si>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</si>
  <si>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</si>
  <si>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</si>
  <si>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</si>
  <si>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</si>
  <si>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</si>
  <si>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</si>
  <si>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</si>
  <si>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</si>
  <si>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</si>
  <si>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</si>
  <si>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</si>
  <si>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</si>
  <si>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</si>
  <si>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</si>
  <si>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</si>
  <si>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</si>
  <si>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</si>
  <si>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</si>
  <si>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</si>
  <si>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</si>
  <si>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</si>
  <si>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</si>
  <si>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</si>
  <si>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</si>
  <si>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</si>
  <si>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</si>
  <si>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</si>
  <si>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</si>
  <si>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</si>
  <si>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</si>
  <si>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</si>
  <si>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</si>
  <si>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</si>
  <si>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</si>
  <si>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</si>
  <si>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</si>
  <si>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</si>
  <si>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</si>
  <si>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</si>
  <si>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</si>
  <si>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</si>
  <si>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</si>
  <si>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</si>
  <si>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</si>
  <si>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</si>
  <si>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</si>
  <si>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</si>
  <si>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</si>
  <si>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</si>
  <si>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</si>
  <si>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</si>
  <si>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</si>
  <si>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</si>
  <si>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</si>
  <si>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</si>
  <si>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</si>
  <si>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</si>
  <si>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</si>
  <si>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</si>
  <si>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</si>
  <si>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</si>
  <si>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</si>
  <si>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</si>
  <si>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</si>
  <si>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</si>
  <si>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</si>
  <si>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</si>
  <si>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</si>
  <si>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</si>
  <si>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</si>
  <si>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</si>
  <si>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</si>
  <si>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</si>
  <si>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</si>
  <si>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</si>
  <si>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</si>
  <si>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</si>
  <si>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</si>
  <si>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</si>
  <si>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</si>
  <si>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</si>
  <si>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</si>
  <si>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</si>
  <si>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</si>
  <si>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</si>
  <si>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</si>
  <si>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</si>
  <si>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</si>
  <si>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</si>
  <si>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</si>
  <si>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</si>
  <si>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</si>
  <si>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</si>
  <si>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</si>
  <si>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</si>
  <si>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</si>
  <si>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</si>
  <si>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</si>
  <si>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</si>
  <si>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</si>
  <si>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</si>
  <si>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</si>
  <si>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</si>
  <si>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</si>
  <si>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</si>
  <si>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</si>
  <si>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</si>
  <si>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</si>
  <si>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</si>
  <si>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</si>
  <si>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</si>
  <si>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</si>
  <si>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</si>
  <si>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</si>
  <si>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</si>
  <si>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</si>
  <si>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</si>
  <si>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</si>
  <si>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</si>
  <si>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</si>
  <si>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</si>
  <si>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</si>
  <si>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</si>
  <si>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</si>
  <si>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</si>
  <si>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</si>
  <si>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</si>
  <si>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</si>
  <si>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</si>
  <si>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</si>
  <si>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</si>
  <si>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</si>
  <si>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</si>
  <si>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</si>
  <si>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</si>
  <si>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</si>
  <si>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</si>
  <si>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</si>
  <si>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</si>
  <si>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</si>
  <si>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</si>
  <si>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</si>
  <si>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</si>
  <si>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</si>
  <si>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</si>
  <si>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</si>
  <si>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</si>
  <si>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</si>
  <si>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</si>
  <si>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</si>
  <si>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</si>
  <si>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</si>
  <si>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</si>
  <si>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</si>
  <si>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</si>
  <si>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</si>
  <si>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</si>
  <si>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</si>
  <si>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</si>
  <si>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</si>
  <si>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</si>
  <si>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</si>
  <si>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</si>
  <si>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</si>
  <si>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</si>
  <si>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</si>
  <si>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</si>
  <si>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</si>
  <si>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</si>
  <si>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</si>
  <si>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</si>
  <si>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</si>
  <si>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</si>
  <si>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</si>
  <si>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</si>
  <si>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</si>
  <si>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</si>
  <si>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</si>
  <si>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</si>
  <si>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</si>
  <si>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</si>
  <si>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</si>
  <si>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</si>
  <si>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</si>
  <si>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</si>
  <si>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</si>
  <si>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</si>
  <si>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</si>
  <si>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</si>
  <si>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</si>
  <si>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</si>
  <si>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</si>
  <si>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</si>
  <si>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</si>
  <si>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</si>
  <si>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</si>
  <si>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</si>
  <si>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</si>
  <si>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</si>
  <si>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</si>
  <si>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</si>
  <si>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</si>
  <si>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</si>
  <si>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</si>
  <si>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</si>
  <si>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</si>
  <si>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</si>
  <si>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</si>
  <si>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</si>
  <si>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</si>
  <si>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</si>
  <si>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</si>
  <si>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</si>
  <si>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</si>
  <si>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</si>
  <si>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</si>
  <si>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</si>
  <si>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</si>
  <si>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</si>
  <si>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</si>
  <si>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</si>
  <si>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</si>
  <si>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</si>
  <si>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</si>
  <si>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</si>
  <si>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</si>
  <si>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</si>
  <si>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</si>
  <si>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</si>
  <si>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</si>
  <si>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</si>
  <si>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</si>
  <si>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</si>
  <si>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</si>
  <si>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</si>
  <si>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</si>
  <si>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</si>
  <si>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</si>
  <si>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</si>
  <si>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</si>
  <si>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</si>
  <si>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</si>
  <si>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</si>
  <si>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</si>
  <si>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</si>
  <si>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</si>
  <si>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</si>
  <si>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</si>
  <si>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</si>
  <si>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</si>
  <si>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</si>
  <si>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</si>
  <si>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</si>
  <si>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</si>
  <si>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</si>
  <si>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</si>
  <si>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</si>
  <si>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</si>
  <si>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</si>
  <si>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</si>
  <si>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</si>
  <si>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</si>
  <si>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</si>
  <si>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</si>
  <si>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</si>
  <si>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</si>
  <si>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</si>
  <si>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</si>
  <si>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50 min </t>
  </si>
  <si>
    <t>PCM-20251109-00000694</t>
  </si>
  <si>
    <t xml:space="preserve"> PCM-20250215-00000830 </t>
  </si>
  <si>
    <t>LTE site still down and  site located in aramco area access issue need special permission</t>
  </si>
  <si>
    <t>PCM-20251109-00000605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</si>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</sst>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307.48034953703609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7.1993055556959007E-2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45970.428775462962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45970.428775462962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45970.428775462962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45970.428775462962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45970.428775462962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45970.428775462962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45970.428775462962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45970.428775462962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45970.428775462962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45970.428775462962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45970.428775462962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45970.428775462962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45970.428775462962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45970.428775462962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45970.428775462962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45970.428775462962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45970.428775462962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45970.428775462962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45970.428775462962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45970.428775462962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45970.428775462962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45970.428775462962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45970.428775462962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45970.428775462962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45970.428775462962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45970.428775462962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45970.428775462962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45970.428775462962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45970.428775462962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45970.428775462962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45970.428775462962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45970.428775462962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45970.428775462962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45970.428775462962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45970.428775462962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45970.428775462962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45970.428775462962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45970.428775462962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45970.428775462962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45970.428775462962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45970.428775462962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45970.428775462962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45970.428775462962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45970.428775462962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45970.428775462962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45970.428775462962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45970.428775462962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45970.428775462962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45970.428775462962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45970.428775462962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45970.428775462962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45970.428775462962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45970.428775462962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45970.428775462962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45970.428775462962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45970.428775462962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45970.428775462962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45970.428775462962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45970.428775462962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45970.428775462962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45970.428775462962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45970.428775462962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45970.428775462962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45970.428775462962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CC2DA16-53E9-4CD7-B177-2CDD6FF83B6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145.42893750000076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4.2687499997555278E-2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
      </c>
      <c r="C5" s="18"/>
      <c r="D5" s="19"/>
      <c r="E5" s="103"/>
      <c r="F5" s="104"/>
      <c r="G5" s="105">
        <f t="shared" ca="1" si="0"/>
        <v>45970.428775462962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45970.428775462962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45970.428775462962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45970.428775462962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45970.428775462962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45970.428775462962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45970.428775462962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45970.428775462962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45970.428775462962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45970.428775462962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45970.428775462962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45970.428775462962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45970.428775462962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45970.428775462962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45970.428775462962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45970.428775462962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45970.428775462962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45970.428775462962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45970.428775462962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45970.428775462962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45970.428775462962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45970.428775462962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45970.428775462962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45970.428775462962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45970.428775462962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45970.428775462962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45970.428775462962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45970.428775462962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45970.428775462962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45970.428775462962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45970.428775462962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45970.428775462962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45970.428775462962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45970.428775462962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45970.428775462962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45970.428775462962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45970.428775462962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45970.428775462962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45970.428775462962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45970.428775462962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45970.428775462962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45970.428775462962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45970.428775462962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45970.428775462962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45970.428775462962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45970.428775462962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45970.428775462962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45970.428775462962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45970.428775462962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45970.428775462962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45970.428775462962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45970.428775462962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45970.428775462962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45970.428775462962</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8"/>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2"/>
      <c r="B2" s="153" t="str">
        <f>IFERROR(VLOOKUP(#REF!,DB!A:K,11,0),"")</f>
        <v/>
      </c>
      <c r="C2" s="153"/>
      <c r="D2" s="18"/>
      <c r="E2" s="153"/>
      <c r="F2" s="20"/>
      <c r="G2" s="154" t="str">
        <f ca="1">IFERROR(NOW()-#REF!,"-")</f>
        <v>-</v>
      </c>
      <c r="H2" s="22"/>
      <c r="I2" s="152" t="str">
        <f>IFERROR(VLOOKUP(#REF!,DB!A:F,6,0),"")</f>
        <v/>
      </c>
      <c r="J2" s="153" t="str">
        <f>IFERROR(VLOOKUP(#REF!,DB!A:G,7,0),"")</f>
        <v/>
      </c>
      <c r="K2" s="45"/>
      <c r="L2" s="155" t="str">
        <f>IFERROR(VLOOKUP(#REF!,DB!A:I,9,0),"")</f>
        <v/>
      </c>
    </row>
    <row r="3" spans="1:13" s="24" customFormat="1" ht="15" customHeight="1">
      <c r="A3" s="19"/>
      <c r="B3" s="61" t="str">
        <f>IFERROR(VLOOKUP(D3,DB!A:K,11,0),"")</f>
        <v/>
      </c>
      <c r="C3" s="18"/>
      <c r="D3" s="61"/>
      <c r="E3" s="18"/>
      <c r="F3" s="156"/>
      <c r="G3" s="21">
        <f t="shared" ref="G3:G14" ca="1" si="0">IFERROR(NOW()-F3,"-")</f>
        <v>45970.428775462962</v>
      </c>
      <c r="H3" s="151"/>
      <c r="I3" s="19" t="str">
        <f>IFERROR(VLOOKUP(D3,DB!A:F,6,0),"")</f>
        <v/>
      </c>
      <c r="J3" s="18" t="str">
        <f>IFERROR(VLOOKUP(D3,DB!A:G,7,0),"")</f>
        <v/>
      </c>
      <c r="K3" s="45"/>
      <c r="L3" s="23" t="str">
        <f>IFERROR(VLOOKUP(D3,DB!A:I,9,0),"")</f>
        <v/>
      </c>
    </row>
    <row r="4" spans="1:13" s="24" customFormat="1" ht="15" customHeight="1">
      <c r="A4" s="19"/>
      <c r="B4" s="61" t="str">
        <f>IFERROR(VLOOKUP(D4,DB!A:K,11,0),"")</f>
        <v/>
      </c>
      <c r="C4" s="18"/>
      <c r="D4" s="61"/>
      <c r="E4" s="18"/>
      <c r="F4" s="20"/>
      <c r="G4" s="21">
        <f t="shared" ca="1" si="0"/>
        <v>45970.428775462962</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45970.428775462962</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45970.428775462962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45970.428775462962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45970.428775462962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45970.428775462962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45970.428775462962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45970.428775462962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45970.428775462962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45970.428775462962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45970.428775462962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ref="G15:G78" ca="1" si="1">IFERROR(NOW()-F15,"-")</f>
        <v>45970.428775462962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1"/>
        <v>45970.428775462962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45970.428775462962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45970.428775462962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45970.428775462962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45970.428775462962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45970.428775462962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45970.428775462962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45970.428775462962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45970.428775462962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45970.428775462962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45970.428775462962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45970.428775462962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45970.428775462962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45970.428775462962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45970.428775462962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45970.428775462962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45970.428775462962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45970.428775462962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45970.428775462962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45970.428775462962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45970.428775462962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45970.428775462962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45970.428775462962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45970.428775462962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45970.428775462962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45970.428775462962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45970.428775462962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45970.428775462962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45970.428775462962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45970.428775462962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45970.428775462962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45970.428775462962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45970.428775462962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45970.428775462962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45970.428775462962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45970.428775462962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45970.428775462962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45970.428775462962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45970.428775462962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45970.428775462962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45970.428775462962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45970.428775462962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45970.428775462962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45970.428775462962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45970.428775462962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45970.428775462962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45970.428775462962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45970.428775462962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45970.428775462962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45970.428775462962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45970.428775462962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45970.428775462962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45970.428775462962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45970.428775462962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45970.428775462962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45970.428775462962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45970.428775462962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45970.428775462962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45970.428775462962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45970.428775462962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45970.428775462962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45970.428775462962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45970.428775462962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ref="G79:G142" ca="1" si="2">IFERROR(NOW()-F79,"-")</f>
        <v>45970.428775462962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2"/>
        <v>45970.428775462962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45970.428775462962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45970.428775462962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45970.428775462962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45970.428775462962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45970.428775462962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45970.428775462962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45970.428775462962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45970.428775462962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45970.428775462962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45970.428775462962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45970.428775462962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45970.428775462962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45970.428775462962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45970.428775462962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45970.428775462962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45970.428775462962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45970.428775462962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45970.428775462962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45970.428775462962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45970.428775462962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45970.428775462962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45970.428775462962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45970.428775462962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45970.428775462962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45970.428775462962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45970.428775462962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45970.428775462962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45970.428775462962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45970.428775462962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45970.428775462962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45970.428775462962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45970.428775462962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45970.428775462962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45970.428775462962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45970.428775462962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45970.428775462962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45970.428775462962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45970.428775462962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45970.428775462962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45970.428775462962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45970.428775462962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45970.428775462962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45970.428775462962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45970.428775462962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45970.428775462962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45970.428775462962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45970.428775462962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45970.428775462962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45970.428775462962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45970.428775462962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45970.428775462962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45970.428775462962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45970.428775462962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45970.428775462962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45970.428775462962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45970.428775462962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45970.428775462962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45970.428775462962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45970.428775462962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45970.428775462962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45970.428775462962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45970.428775462962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ref="G143:G206" ca="1" si="3">IFERROR(NOW()-F143,"-")</f>
        <v>45970.428775462962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3"/>
        <v>45970.428775462962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45970.428775462962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45970.428775462962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45970.428775462962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45970.428775462962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45970.428775462962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45970.428775462962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45970.428775462962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45970.428775462962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45970.428775462962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45970.428775462962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45970.428775462962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45970.428775462962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45970.428775462962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45970.428775462962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45970.428775462962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45970.428775462962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45970.428775462962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45970.428775462962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45970.428775462962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45970.428775462962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45970.428775462962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45970.428775462962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45970.428775462962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45970.428775462962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45970.428775462962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45970.428775462962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45970.428775462962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45970.428775462962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45970.428775462962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45970.428775462962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45970.428775462962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45970.428775462962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45970.428775462962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45970.428775462962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45970.428775462962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45970.428775462962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45970.428775462962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45970.428775462962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45970.428775462962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45970.428775462962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45970.428775462962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45970.428775462962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45970.428775462962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45970.428775462962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45970.428775462962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45970.428775462962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45970.428775462962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45970.428775462962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45970.428775462962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45970.428775462962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45970.428775462962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45970.428775462962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45970.428775462962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45970.428775462962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45970.428775462962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45970.428775462962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45970.428775462962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45970.428775462962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45970.428775462962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45970.428775462962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45970.428775462962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45970.428775462962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ref="G207:G270" ca="1" si="4">IFERROR(NOW()-F207,"-")</f>
        <v>45970.428775462962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4"/>
        <v>45970.428775462962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45970.428775462962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45970.428775462962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45970.428775462962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45970.428775462962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45970.428775462962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45970.428775462962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45970.428775462962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45970.428775462962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45970.428775462962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45970.428775462962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45970.428775462962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45970.428775462962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45970.428775462962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45970.428775462962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45970.428775462962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45970.428775462962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45970.428775462962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45970.428775462962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45970.428775462962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45970.428775462962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45970.428775462962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45970.428775462962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45970.428775462962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45970.428775462962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45970.428775462962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45970.428775462962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45970.428775462962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45970.428775462962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45970.428775462962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45970.428775462962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45970.428775462962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45970.428775462962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45970.428775462962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45970.428775462962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45970.428775462962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45970.428775462962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45970.428775462962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45970.428775462962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45970.428775462962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45970.428775462962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45970.428775462962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45970.428775462962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45970.428775462962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45970.428775462962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45970.428775462962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45970.428775462962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45970.428775462962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45970.428775462962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45970.428775462962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45970.428775462962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45970.428775462962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45970.428775462962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45970.428775462962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45970.428775462962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45970.428775462962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45970.428775462962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45970.428775462962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45970.428775462962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45970.428775462962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45970.428775462962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45970.428775462962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45970.428775462962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ref="G271:G334" ca="1" si="5">IFERROR(NOW()-F271,"-")</f>
        <v>45970.428775462962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5"/>
        <v>45970.428775462962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45970.428775462962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45970.428775462962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45970.428775462962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45970.428775462962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45970.428775462962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45970.428775462962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45970.428775462962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45970.428775462962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45970.428775462962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45970.428775462962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45970.428775462962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45970.428775462962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45970.428775462962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45970.428775462962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45970.428775462962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45970.428775462962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45970.428775462962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45970.428775462962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45970.428775462962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45970.428775462962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45970.428775462962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45970.428775462962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45970.428775462962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45970.428775462962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45970.428775462962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45970.428775462962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45970.428775462962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45970.428775462962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45970.428775462962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45970.428775462962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45970.428775462962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45970.428775462962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45970.428775462962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45970.428775462962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45970.428775462962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45970.428775462962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45970.428775462962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45970.428775462962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45970.428775462962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45970.428775462962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45970.428775462962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45970.428775462962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45970.428775462962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45970.428775462962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45970.428775462962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45970.428775462962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45970.428775462962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45970.428775462962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45970.428775462962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45970.428775462962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45970.428775462962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45970.428775462962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45970.428775462962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45970.428775462962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45970.428775462962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45970.428775462962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45970.428775462962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45970.428775462962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45970.428775462962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45970.428775462962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45970.428775462962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45970.428775462962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ref="G335:G398" ca="1" si="6">IFERROR(NOW()-F335,"-")</f>
        <v>45970.428775462962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6"/>
        <v>45970.428775462962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45970.428775462962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45970.428775462962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45970.428775462962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45970.428775462962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45970.428775462962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45970.428775462962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45970.428775462962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45970.428775462962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45970.428775462962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45970.428775462962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45970.428775462962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45970.428775462962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45970.428775462962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45970.428775462962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45970.428775462962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45970.428775462962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45970.428775462962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45970.428775462962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45970.428775462962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45970.428775462962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45970.428775462962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45970.428775462962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45970.428775462962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45970.428775462962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45970.428775462962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45970.428775462962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45970.428775462962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45970.428775462962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45970.428775462962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45970.428775462962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45970.428775462962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45970.428775462962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45970.428775462962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45970.428775462962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45970.428775462962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45970.428775462962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45970.428775462962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45970.428775462962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45970.428775462962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45970.428775462962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45970.428775462962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45970.428775462962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45970.428775462962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45970.428775462962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45970.428775462962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45970.428775462962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45970.428775462962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45970.428775462962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45970.428775462962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45970.428775462962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45970.428775462962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45970.428775462962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45970.428775462962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45970.428775462962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45970.428775462962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45970.428775462962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45970.428775462962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45970.428775462962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45970.428775462962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45970.428775462962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45970.428775462962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45970.428775462962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ref="G399:G462" ca="1" si="7">IFERROR(NOW()-F399,"-")</f>
        <v>45970.428775462962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7"/>
        <v>45970.428775462962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45970.428775462962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45970.428775462962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45970.428775462962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45970.428775462962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45970.428775462962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45970.428775462962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45970.428775462962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45970.428775462962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45970.428775462962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45970.428775462962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45970.428775462962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45970.428775462962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45970.428775462962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45970.428775462962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45970.428775462962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45970.428775462962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45970.428775462962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45970.428775462962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45970.428775462962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45970.428775462962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45970.428775462962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45970.428775462962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45970.428775462962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45970.428775462962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45970.428775462962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45970.428775462962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45970.428775462962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45970.428775462962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45970.428775462962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45970.428775462962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45970.428775462962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45970.428775462962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45970.428775462962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45970.428775462962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45970.428775462962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45970.428775462962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45970.428775462962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45970.428775462962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45970.428775462962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45970.428775462962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45970.428775462962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45970.428775462962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45970.428775462962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45970.428775462962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45970.428775462962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45970.428775462962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45970.428775462962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45970.428775462962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45970.428775462962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45970.428775462962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45970.428775462962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45970.428775462962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45970.428775462962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45970.428775462962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45970.428775462962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45970.428775462962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45970.428775462962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45970.428775462962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45970.428775462962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45970.428775462962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45970.428775462962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45970.428775462962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ref="G463:G526" ca="1" si="8">IFERROR(NOW()-F463,"-")</f>
        <v>45970.428775462962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8"/>
        <v>45970.428775462962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45970.428775462962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45970.428775462962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45970.428775462962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45970.428775462962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45970.428775462962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45970.428775462962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45970.428775462962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45970.428775462962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45970.428775462962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45970.428775462962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45970.428775462962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45970.428775462962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45970.428775462962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45970.428775462962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45970.428775462962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45970.428775462962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45970.428775462962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45970.428775462962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45970.428775462962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45970.428775462962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45970.428775462962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45970.428775462962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45970.428775462962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45970.428775462962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45970.428775462962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45970.428775462962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45970.428775462962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45970.428775462962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45970.428775462962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45970.428775462962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45970.428775462962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45970.428775462962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45970.428775462962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45970.428775462962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45970.428775462962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45970.428775462962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45970.428775462962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45970.428775462962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45970.428775462962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45970.428775462962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45970.428775462962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45970.428775462962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45970.428775462962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45970.428775462962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45970.428775462962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45970.428775462962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45970.428775462962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45970.428775462962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45970.428775462962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45970.428775462962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45970.428775462962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45970.428775462962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45970.428775462962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45970.428775462962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45970.428775462962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45970.428775462962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45970.428775462962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45970.428775462962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45970.428775462962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45970.428775462962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45970.428775462962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45970.428775462962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ref="G527:G590" ca="1" si="9">IFERROR(NOW()-F527,"-")</f>
        <v>45970.428775462962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9"/>
        <v>45970.428775462962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45970.428775462962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45970.428775462962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45970.428775462962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45970.428775462962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45970.428775462962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45970.428775462962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45970.428775462962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45970.428775462962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45970.428775462962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45970.428775462962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45970.428775462962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45970.428775462962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45970.428775462962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45970.428775462962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45970.428775462962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45970.428775462962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45970.428775462962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45970.428775462962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45970.428775462962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45970.428775462962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45970.428775462962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45970.428775462962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45970.428775462962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45970.428775462962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45970.428775462962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45970.428775462962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45970.428775462962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45970.428775462962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45970.428775462962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45970.428775462962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45970.428775462962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45970.428775462962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45970.428775462962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45970.428775462962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45970.428775462962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45970.428775462962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45970.428775462962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45970.428775462962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45970.428775462962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45970.428775462962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45970.428775462962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45970.428775462962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45970.428775462962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45970.428775462962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45970.428775462962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45970.428775462962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45970.428775462962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45970.428775462962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45970.428775462962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45970.428775462962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45970.428775462962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45970.428775462962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45970.428775462962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45970.428775462962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45970.428775462962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45970.428775462962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45970.428775462962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45970.428775462962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45970.428775462962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45970.428775462962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45970.428775462962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45970.428775462962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ref="G591:G654" ca="1" si="10">IFERROR(NOW()-F591,"-")</f>
        <v>45970.428775462962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10"/>
        <v>45970.428775462962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45970.428775462962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45970.428775462962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45970.428775462962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45970.428775462962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45970.428775462962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45970.428775462962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45970.428775462962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45970.428775462962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45970.428775462962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45970.428775462962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45970.428775462962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45970.428775462962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45970.428775462962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45970.428775462962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45970.428775462962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45970.428775462962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45970.428775462962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45970.428775462962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45970.428775462962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45970.428775462962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45970.428775462962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45970.428775462962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45970.428775462962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45970.428775462962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45970.428775462962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45970.428775462962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45970.428775462962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45970.428775462962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45970.428775462962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45970.428775462962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45970.428775462962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45970.428775462962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45970.428775462962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45970.428775462962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45970.428775462962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45970.428775462962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45970.428775462962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45970.428775462962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45970.428775462962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45970.428775462962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45970.428775462962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45970.428775462962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45970.428775462962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45970.428775462962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45970.428775462962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45970.428775462962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45970.428775462962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45970.428775462962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45970.428775462962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45970.428775462962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45970.428775462962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45970.428775462962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45970.428775462962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45970.428775462962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45970.428775462962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45970.428775462962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45970.428775462962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45970.428775462962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45970.428775462962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45970.428775462962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45970.428775462962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45970.428775462962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ref="G655:G718" ca="1" si="11">IFERROR(NOW()-F655,"-")</f>
        <v>45970.428775462962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1"/>
        <v>45970.428775462962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45970.428775462962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45970.428775462962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45970.428775462962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45970.428775462962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45970.428775462962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45970.428775462962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45970.428775462962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45970.428775462962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45970.428775462962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45970.428775462962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45970.428775462962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45970.428775462962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45970.428775462962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45970.428775462962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45970.428775462962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45970.428775462962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45970.428775462962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45970.428775462962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45970.428775462962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45970.428775462962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45970.428775462962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45970.428775462962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45970.428775462962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45970.428775462962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45970.428775462962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45970.428775462962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45970.428775462962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45970.428775462962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45970.428775462962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45970.428775462962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45970.428775462962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45970.428775462962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45970.428775462962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45970.428775462962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45970.428775462962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45970.428775462962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45970.428775462962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45970.428775462962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45970.428775462962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45970.428775462962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45970.428775462962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45970.428775462962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45970.428775462962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45970.428775462962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45970.428775462962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45970.428775462962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45970.428775462962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45970.428775462962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45970.428775462962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45970.428775462962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45970.428775462962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45970.428775462962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45970.428775462962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45970.428775462962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45970.428775462962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45970.428775462962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45970.428775462962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45970.428775462962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45970.428775462962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45970.428775462962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45970.428775462962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45970.428775462962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ref="G719:G782" ca="1" si="12">IFERROR(NOW()-F719,"-")</f>
        <v>45970.428775462962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2"/>
        <v>45970.428775462962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45970.428775462962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45970.428775462962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45970.428775462962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45970.428775462962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45970.428775462962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45970.428775462962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45970.428775462962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45970.428775462962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45970.428775462962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45970.428775462962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45970.428775462962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45970.428775462962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45970.428775462962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45970.428775462962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45970.428775462962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45970.428775462962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45970.428775462962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45970.428775462962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45970.428775462962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45970.428775462962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45970.428775462962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45970.428775462962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45970.428775462962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45970.428775462962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45970.428775462962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45970.428775462962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45970.428775462962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45970.428775462962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45970.428775462962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45970.428775462962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45970.428775462962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45970.428775462962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45970.428775462962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45970.428775462962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45970.428775462962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45970.428775462962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45970.428775462962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45970.428775462962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45970.428775462962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45970.428775462962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45970.428775462962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45970.428775462962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45970.428775462962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45970.428775462962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45970.428775462962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45970.428775462962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45970.428775462962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45970.428775462962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45970.428775462962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45970.428775462962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45970.428775462962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45970.428775462962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45970.428775462962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45970.428775462962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45970.428775462962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45970.428775462962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45970.428775462962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45970.428775462962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45970.428775462962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45970.428775462962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45970.428775462962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45970.428775462962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ref="G783:G846" ca="1" si="13">IFERROR(NOW()-F783,"-")</f>
        <v>45970.428775462962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3"/>
        <v>45970.428775462962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45970.428775462962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45970.428775462962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45970.428775462962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45970.428775462962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45970.428775462962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45970.428775462962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45970.428775462962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45970.428775462962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45970.428775462962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45970.428775462962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45970.428775462962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45970.428775462962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45970.428775462962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45970.428775462962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45970.428775462962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45970.428775462962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45970.428775462962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45970.428775462962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45970.428775462962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45970.428775462962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45970.428775462962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45970.428775462962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45970.428775462962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45970.428775462962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45970.428775462962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45970.428775462962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45970.428775462962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45970.428775462962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45970.428775462962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45970.428775462962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45970.428775462962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45970.428775462962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45970.428775462962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45970.428775462962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45970.428775462962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45970.428775462962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45970.428775462962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45970.428775462962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45970.428775462962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45970.428775462962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45970.428775462962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45970.428775462962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45970.428775462962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45970.428775462962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45970.428775462962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45970.428775462962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45970.428775462962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45970.428775462962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45970.428775462962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45970.428775462962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45970.428775462962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45970.428775462962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45970.428775462962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45970.428775462962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45970.428775462962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45970.428775462962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45970.428775462962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45970.428775462962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45970.428775462962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45970.428775462962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45970.428775462962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45970.428775462962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ref="G847:G910" ca="1" si="14">IFERROR(NOW()-F847,"-")</f>
        <v>45970.428775462962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4"/>
        <v>45970.428775462962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45970.428775462962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45970.428775462962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45970.428775462962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45970.428775462962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45970.428775462962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45970.428775462962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45970.428775462962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45970.428775462962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45970.428775462962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45970.428775462962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45970.428775462962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45970.428775462962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45970.428775462962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45970.428775462962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45970.428775462962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45970.428775462962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45970.428775462962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45970.428775462962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45970.428775462962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45970.428775462962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45970.428775462962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45970.428775462962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45970.428775462962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45970.428775462962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45970.428775462962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45970.428775462962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45970.428775462962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45970.428775462962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45970.428775462962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45970.428775462962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45970.428775462962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45970.428775462962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45970.428775462962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45970.428775462962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45970.428775462962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45970.428775462962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45970.428775462962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45970.428775462962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45970.428775462962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45970.428775462962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45970.428775462962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45970.428775462962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45970.428775462962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45970.428775462962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45970.428775462962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45970.428775462962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45970.428775462962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45970.428775462962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45970.428775462962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45970.428775462962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45970.428775462962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45970.428775462962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45970.428775462962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45970.428775462962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45970.428775462962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45970.428775462962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45970.428775462962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45970.428775462962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45970.428775462962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45970.428775462962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45970.428775462962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45970.428775462962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ref="G911:G974" ca="1" si="15">IFERROR(NOW()-F911,"-")</f>
        <v>45970.428775462962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5"/>
        <v>45970.428775462962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45970.428775462962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45970.428775462962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45970.428775462962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45970.428775462962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45970.428775462962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45970.428775462962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45970.428775462962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45970.428775462962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45970.428775462962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45970.428775462962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45970.428775462962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45970.428775462962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45970.428775462962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45970.428775462962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45970.428775462962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45970.428775462962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45970.428775462962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45970.428775462962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45970.428775462962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45970.428775462962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45970.428775462962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45970.428775462962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45970.428775462962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45970.428775462962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45970.428775462962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45970.428775462962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45970.428775462962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45970.428775462962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45970.428775462962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45970.428775462962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45970.428775462962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45970.428775462962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45970.428775462962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45970.428775462962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45970.428775462962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45970.428775462962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45970.428775462962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45970.428775462962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45970.428775462962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45970.428775462962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45970.428775462962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45970.428775462962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45970.428775462962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45970.428775462962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45970.428775462962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45970.428775462962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45970.428775462962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45970.428775462962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45970.428775462962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45970.428775462962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45970.428775462962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45970.428775462962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45970.428775462962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45970.428775462962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45970.428775462962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45970.428775462962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45970.428775462962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45970.428775462962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45970.428775462962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45970.428775462962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45970.428775462962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45970.428775462962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ref="G975:G1038" ca="1" si="16">IFERROR(NOW()-F975,"-")</f>
        <v>45970.428775462962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6"/>
        <v>45970.428775462962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45970.428775462962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45970.428775462962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45970.428775462962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45970.428775462962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45970.428775462962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45970.428775462962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45970.428775462962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45970.428775462962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45970.428775462962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45970.428775462962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45970.428775462962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45970.428775462962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45970.428775462962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45970.428775462962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45970.428775462962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45970.428775462962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45970.428775462962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45970.428775462962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45970.428775462962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45970.428775462962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45970.428775462962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45970.428775462962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45970.428775462962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45970.428775462962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45970.428775462962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45970.428775462962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45970.428775462962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45970.428775462962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45970.428775462962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45970.428775462962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45970.428775462962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45970.428775462962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45970.428775462962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45970.428775462962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45970.428775462962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45970.428775462962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45970.428775462962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45970.428775462962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45970.428775462962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45970.428775462962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45970.428775462962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45970.428775462962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45970.428775462962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45970.428775462962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45970.428775462962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45970.428775462962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45970.428775462962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45970.428775462962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45970.428775462962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45970.428775462962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45970.428775462962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45970.428775462962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45970.428775462962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45970.428775462962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45970.428775462962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45970.428775462962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45970.428775462962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45970.428775462962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45970.428775462962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45970.428775462962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45970.428775462962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45970.428775462962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ref="G1039:G1053" ca="1" si="17">IFERROR(NOW()-F1039,"-")</f>
        <v>45970.428775462962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7"/>
        <v>45970.428775462962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45970.428775462962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45970.428775462962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45970.428775462962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45970.428775462962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45970.428775462962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45970.428775462962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45970.428775462962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45970.428775462962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45970.428775462962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45970.428775462962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45970.428775462962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45970.428775462962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45970.428775462962</v>
      </c>
      <c r="H1053" s="22"/>
      <c r="I1053" s="19" t="str">
        <f>IFERROR(VLOOKUP(D1053,DB!A:F,6,0),"")</f>
        <v/>
      </c>
      <c r="J1053" s="18" t="str">
        <f>IFERROR(VLOOKUP(D1053,DB!A:G,7,0),"")</f>
        <v/>
      </c>
      <c r="K1053" s="45"/>
      <c r="L1053" s="23" t="str">
        <f>IFERROR(VLOOKUP(D1053,DB!A:I,9,0),"")</f>
        <v/>
      </c>
    </row>
    <row r="1054" spans="1:12" s="24" customFormat="1" ht="15" customHeight="1">
      <c r="F1054" s="25"/>
      <c r="G1054" s="26"/>
      <c r="H1054" s="25"/>
      <c r="K1054" s="44"/>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9" ca="1" si="0">IFERROR(NOW()-F2,"")</f>
        <v>266.94805787036603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34334</v>
      </c>
      <c r="E3" s="95" t="s">
        <v>39021</v>
      </c>
      <c r="F3" s="96">
        <v>45970.391041666669</v>
      </c>
      <c r="G3" s="136">
        <f t="shared" ca="1" si="0"/>
        <v>3.7733796292741317E-2</v>
      </c>
      <c r="H3" s="96">
        <v>45970.38548611111</v>
      </c>
      <c r="I3" s="135" t="str">
        <f>IFERROR(VLOOKUP(D3,DB!A:F,6,0),"")</f>
        <v>SCECO</v>
      </c>
      <c r="J3" s="135" t="str">
        <f>IFERROR(VLOOKUP(D3,DB!A:G,7,0),"")</f>
        <v>Dead</v>
      </c>
      <c r="K3" s="98" t="s">
        <v>39113</v>
      </c>
      <c r="L3" s="92" t="str">
        <f>IFERROR(VLOOKUP(D3,DB!A:I,9,0),"")</f>
        <v>Latis</v>
      </c>
    </row>
    <row r="4" spans="1:16" ht="15" customHeight="1">
      <c r="A4" s="135"/>
      <c r="B4" s="135" t="str">
        <f>IFERROR(VLOOKUP(D4,DB!A:K,11,0),"")</f>
        <v/>
      </c>
      <c r="C4" s="94"/>
      <c r="D4" s="92"/>
      <c r="E4" s="95"/>
      <c r="F4" s="96"/>
      <c r="G4" s="136">
        <f t="shared" ca="1" si="0"/>
        <v>45970.428775462962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45970.428775462962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45970.428775462962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45970.428775462962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45970.428775462962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45970.428775462962</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45970.428775462962</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45970.428775462962</v>
      </c>
      <c r="H11" s="96"/>
      <c r="I11" s="135"/>
      <c r="J11" s="135"/>
      <c r="K11" s="98"/>
      <c r="L11" s="92"/>
    </row>
    <row r="12" spans="1:16" ht="15" customHeight="1">
      <c r="A12" s="135"/>
      <c r="B12" s="135"/>
      <c r="C12" s="94"/>
      <c r="D12" s="92"/>
      <c r="E12" s="95"/>
      <c r="F12" s="96"/>
      <c r="G12" s="136">
        <f ca="1">IFERROR(NOW()-F12,"")</f>
        <v>45970.428775462962</v>
      </c>
      <c r="H12" s="96"/>
      <c r="I12" s="135"/>
      <c r="J12" s="135"/>
      <c r="K12" s="98"/>
      <c r="L12" s="92"/>
    </row>
    <row r="13" spans="1:16" ht="15" customHeight="1">
      <c r="A13" s="135"/>
      <c r="B13" s="135" t="str">
        <f>IFERROR(VLOOKUP(D13,DB!A:K,11,0),"")</f>
        <v/>
      </c>
      <c r="C13" s="94"/>
      <c r="D13" s="92"/>
      <c r="E13" s="95"/>
      <c r="F13" s="96"/>
      <c r="G13" s="136">
        <f t="shared" ca="1" si="1"/>
        <v>45970.428775462962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45970.428775462962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45970.428775462962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45970.428775462962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45970.428775462962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45970.428775462962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45970.428775462962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45970.428775462962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45970.428775462962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45970.428775462962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45970.428775462962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45970.428775462962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45970.428775462962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45970.428775462962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45970.428775462962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45970.428775462962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45970.428775462962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45970.428775462962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45970.428775462962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45970.428775462962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45970.428775462962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45970.428775462962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45970.428775462962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45970.428775462962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45970.428775462962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45970.428775462962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45970.428775462962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45970.428775462962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45970.428775462962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45970.428775462962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45970.428775462962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45970.428775462962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45970.428775462962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45970.428775462962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45970.428775462962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45970.428775462962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45970.428775462962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45970.428775462962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45970.428775462962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45970.428775462962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45970.428775462962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45970.428775462962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45970.428775462962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45970.428775462962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45970.428775462962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45970.428775462962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45970.428775462962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45970.428775462962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45970.428775462962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45970.428775462962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45970.428775462962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45970.428775462962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45970.428775462962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45970.428775462962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45970.428775462962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45970.428775462962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45970.428775462962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45970.428775462962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45970.428775462962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45970.428775462962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45970.428775462962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45970.428775462962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45970.428775462962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45970.428775462962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45970.428775462962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45970.428775462962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45970.428775462962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45970.428775462962</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D28" sqref="D2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78.59671527777391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44.239898148145585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21.767664351849817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45970.428775462962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45970.428775462962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45970.428775462962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45970.428775462962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45970.428775462962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45970.428775462962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45970.428775462962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45970.428775462962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45970.428775462962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45970.428775462962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45970.428775462962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45970.428775462962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45970.428775462962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45970.428775462962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45970.428775462962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45970.428775462962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45970.428775462962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45970.428775462962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45970.428775462962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45970.428775462962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45970.428775462962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45970.428775462962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45970.428775462962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45970.428775462962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45970.428775462962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45970.428775462962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45970.428775462962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45970.428775462962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45970.428775462962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45970.428775462962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45970.428775462962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45970.428775462962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45970.428775462962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45970.428775462962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45970.428775462962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45970.428775462962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45970.428775462962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45970.428775462962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45970.428775462962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45970.428775462962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45970.428775462962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45970.428775462962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45970.428775462962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45970.428775462962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45970.428775462962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45970.428775462962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45970.428775462962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45970.428775462962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45970.428775462962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45970.428775462962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45970.428775462962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45970.428775462962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45970.428775462962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45970.428775462962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45970.428775462962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45970.428775462962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45970.428775462962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45970.428775462962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45970.428775462962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45970.428775462962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45970.428775462962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45970.428775462962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45970.428775462962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45970.428775462962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45970.428775462962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45970.428775462962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45970.428775462962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45970.428775462962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45970.428775462962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45970.428775462962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45970.428775462962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45970.428775462962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45970.428775462962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45970.428775462962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45970.428775462962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45970.428775462962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45970.428775462962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45970.428775462962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45970.428775462962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45970.428775462962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45970.428775462962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45970.428775462962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45970.428775462962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45970.428775462962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45970.428775462962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45970.428775462962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45970.428775462962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45970.428775462962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45970.428775462962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45970.428775462962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45970.428775462962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45970.428775462962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45970.428775462962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45970.428775462962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45970.428775462962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45970.428775462962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45970.428775462962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45970.428775462962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45970.428775462962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45970.428775462962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45970.428775462962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45970.428775462962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45970.428775462962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45970.428775462962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45970.428775462962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45970.428775462962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45970.428775462962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45970.428775462962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45970.428775462962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45970.428775462962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45970.428775462962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45970.428775462962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45970.428775462962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45970.428775462962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45970.428775462962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45970.428775462962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45970.428775462962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45970.428775462962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45970.428775462962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45970.428775462962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45970.428775462962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45970.428775462962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45970.428775462962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45970.428775462962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45970.428775462962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45970.428775462962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45970.428775462962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45970.428775462962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45970.428775462962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45970.428775462962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45970.428775462962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45970.428775462962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45970.428775462962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45970.428775462962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45970.428775462962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45970.428775462962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45970.428775462962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45970.428775462962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45970.428775462962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45970.428775462962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45970.428775462962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45970.428775462962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45970.428775462962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45970.428775462962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45970.428775462962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45970.428775462962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45970.428775462962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45970.428775462962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45970.428775462962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45970.428775462962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45970.428775462962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45970.428775462962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45970.428775462962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45970.428775462962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45970.428775462962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45970.428775462962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45970.428775462962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45970.428775462962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45970.428775462962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45970.428775462962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45970.428775462962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45970.428775462962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45970.428775462962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45970.428775462962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45970.428775462962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45970.428775462962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45970.428775462962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45970.428775462962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45970.428775462962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45970.428775462962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45970.428775462962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45970.428775462962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45970.428775462962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45970.428775462962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45970.428775462962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45970.428775462962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45970.428775462962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45970.428775462962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45970.428775462962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45970.428775462962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45970.428775462962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45970.428775462962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45970.428775462962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45970.428775462962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45970.428775462962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45970.428775462962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45970.428775462962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45970.428775462962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45970.428775462962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45970.428775462962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45970.428775462962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45970.428775462962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45970.428775462962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45970.428775462962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45970.428775462962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45970.428775462962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45970.428775462962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45970.428775462962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45970.428775462962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45970.428775462962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45970.428775462962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45970.428775462962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45970.428775462962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45970.428775462962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45970.428775462962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45970.428775462962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45970.428775462962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45970.428775462962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45970.428775462962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45970.428775462962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45970.428775462962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45970.428775462962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45970.428775462962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45970.428775462962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45970.428775462962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45970.428775462962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45970.428775462962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45970.428775462962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45970.428775462962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45970.428775462962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45970.428775462962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45970.428775462962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45970.428775462962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45970.428775462962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45970.428775462962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45970.428775462962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45970.428775462962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45970.428775462962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45970.428775462962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45970.428775462962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45970.428775462962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45970.428775462962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45970.428775462962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45970.428775462962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45970.428775462962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45970.428775462962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45970.428775462962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45970.428775462962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45970.428775462962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45970.428775462962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45970.428775462962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45970.428775462962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45970.428775462962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45970.428775462962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45970.428775462962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45970.428775462962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45970.428775462962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45970.428775462962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45970.428775462962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45970.428775462962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45970.428775462962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45970.428775462962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45970.428775462962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45970.428775462962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45970.428775462962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45970.428775462962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45970.428775462962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45970.428775462962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45970.428775462962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45970.428775462962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45970.428775462962</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45970.428775462962</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45970.428775462962</v>
      </c>
      <c r="H4" s="144"/>
      <c r="I4" s="142" t="str">
        <f>IFERROR(VLOOKUP(D4,DB!A:F,6,0),"")</f>
        <v/>
      </c>
      <c r="J4" s="142" t="str">
        <f>IFERROR(VLOOKUP(D4,DB!A:G,7,0),"")</f>
        <v/>
      </c>
      <c r="K4" s="146"/>
      <c r="L4" s="147" t="str">
        <f>IFERROR(VLOOKUP(D4,DB!A:I,9,0),"")</f>
        <v/>
      </c>
    </row>
    <row r="5" spans="1:16382" ht="31.5" customHeight="1">
      <c r="A5" s="141"/>
      <c r="B5" s="142" t="str">
        <f>IFERROR(VLOOKUP(D5,DB!A:K,11,0),"")</f>
        <v>R6</v>
      </c>
      <c r="C5" s="143"/>
      <c r="D5" s="142" t="s">
        <v>33746</v>
      </c>
      <c r="E5" s="124"/>
      <c r="F5" s="144"/>
      <c r="G5" s="105">
        <f t="shared" ca="1" si="0"/>
        <v>45970.428775462962</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45970.428775462962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45970.428775462962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45970.428775462962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45970.428775462962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45970.428775462962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45970.428775462962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45970.428775462962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45970.428775462962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45970.428775462962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45970.428775462962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45970.428775462962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45970.428775462962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45970.428775462962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45970.428775462962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45970.428775462962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45970.428775462962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45970.428775462962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45970.428775462962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45970.428775462962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45970.428775462962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45970.428775462962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45970.428775462962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45970.428775462962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45970.428775462962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45970.428775462962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45970.428775462962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45970.428775462962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45970.428775462962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45970.428775462962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45970.428775462962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45970.428775462962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45970.428775462962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45970.428775462962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45970.428775462962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45970.428775462962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45970.428775462962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45970.428775462962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45970.428775462962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45970.428775462962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45970.428775462962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45970.428775462962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45970.428775462962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45970.428775462962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45970.428775462962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45970.428775462962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45970.428775462962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45970.428775462962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45970.428775462962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45970.428775462962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45970.428775462962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45970.428775462962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45970.428775462962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45970.428775462962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45970.428775462962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45970.428775462962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45970.428775462962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45970.428775462962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45970.428775462962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45970.428775462962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45970.428775462962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45970.428775462962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45970.428775462962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45970.428775462962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45970.428775462962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45970.428775462962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45970.428775462962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45970.428775462962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45970.428775462962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45970.428775462962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45970.428775462962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45970.428775462962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45970.428775462962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45970.428775462962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45970.428775462962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45970.428775462962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45970.428775462962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45970.428775462962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45970.428775462962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45970.428775462962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45970.428775462962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45970.428775462962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45970.428775462962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45970.428775462962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45970.428775462962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45970.428775462962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45970.428775462962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45970.428775462962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45970.428775462962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45970.428775462962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45970.428775462962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45970.428775462962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45970.428775462962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45970.428775462962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45970.428775462962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45970.428775462962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45970.428775462962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45970.428775462962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45970.428775462962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45970.428775462962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45970.428775462962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45970.428775462962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45970.428775462962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45970.428775462962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45970.428775462962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45970.428775462962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45970.428775462962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45970.428775462962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45970.428775462962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45970.428775462962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45970.428775462962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45970.428775462962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45970.428775462962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45970.428775462962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45970.428775462962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45970.428775462962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45970.428775462962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45970.428775462962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45970.428775462962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45970.428775462962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45970.428775462962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45970.428775462962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45970.428775462962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45970.428775462962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45970.428775462962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45970.428775462962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45970.428775462962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45970.428775462962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45970.428775462962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45970.428775462962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45970.428775462962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45970.428775462962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45970.428775462962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45970.428775462962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45970.428775462962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45970.428775462962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45970.428775462962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45970.428775462962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45970.428775462962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45970.428775462962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45970.428775462962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45970.428775462962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45970.428775462962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45970.428775462962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45970.428775462962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45970.428775462962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45970.428775462962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45970.428775462962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45970.428775462962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45970.428775462962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45970.428775462962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45970.428775462962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45970.428775462962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45970.428775462962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45970.428775462962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45970.428775462962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45970.428775462962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45970.428775462962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45970.428775462962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45970.428775462962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45970.428775462962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45970.428775462962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45970.428775462962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45970.428775462962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45970.428775462962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45970.428775462962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45970.428775462962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45970.428775462962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45970.428775462962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45970.428775462962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45970.428775462962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45970.428775462962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45970.428775462962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45970.428775462962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45970.428775462962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45970.428775462962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45970.428775462962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45970.428775462962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45970.428775462962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