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08" documentId="120_S{2AC9BD13-BADA-5192-A53E-5A8FF88502F6}" xr6:coauthVersionLast="47" xr6:coauthVersionMax="47" xr10:uidLastSave="{19ACE177-71A4-4314-8506-C540B9E4BE7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<sst xmlns="http://schemas.openxmlformats.org/spreadsheetml/2006/main" count="180275" uniqueCount="39124">
  <si>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</si>
  <si>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</si>
  <si>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</si>
  <si>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</si>
  <si>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</si>
  <si>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</si>
  <si>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</si>
  <si>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</si>
  <si>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</si>
  <si>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</si>
  <si>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</si>
  <si>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</si>
  <si>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</si>
  <si>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</si>
  <si>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</si>
  <si>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</si>
  <si>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</si>
  <si>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</si>
  <si>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</si>
  <si>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</si>
  <si>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</si>
  <si>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</si>
  <si>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</si>
  <si>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</si>
  <si>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</si>
  <si>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</si>
  <si>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</si>
  <si>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</si>
  <si>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</si>
  <si>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</si>
  <si>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</si>
  <si>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</si>
  <si>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</si>
  <si>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</si>
  <si>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</si>
  <si>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</si>
  <si>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</si>
  <si>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</si>
  <si>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</si>
  <si>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</si>
  <si>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</si>
  <si>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</si>
  <si>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</si>
  <si>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</si>
  <si>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</si>
  <si>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</si>
  <si>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</si>
  <si>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</si>
  <si>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</si>
  <si>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</si>
  <si>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</si>
  <si>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</si>
  <si>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</si>
  <si>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</si>
  <si>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</si>
  <si>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</si>
  <si>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</si>
  <si>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</si>
  <si>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</si>
  <si>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</si>
  <si>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</si>
  <si>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</si>
  <si>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</si>
  <si>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</si>
  <si>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</si>
  <si>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</si>
  <si>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</si>
  <si>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</si>
  <si>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</si>
  <si>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</si>
  <si>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</si>
  <si>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</si>
  <si>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</si>
  <si>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</si>
  <si>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</si>
  <si>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</si>
  <si>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</si>
  <si>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</si>
  <si>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</si>
  <si>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</si>
  <si>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</si>
  <si>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</si>
  <si>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</si>
  <si>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</si>
  <si>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</si>
  <si>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</si>
  <si>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</si>
  <si>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</si>
  <si>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</si>
  <si>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</si>
  <si>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</si>
  <si>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</si>
  <si>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</si>
  <si>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</si>
  <si>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</si>
  <si>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</si>
  <si>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</si>
  <si>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</si>
  <si>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</si>
  <si>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</si>
  <si>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</si>
  <si>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</si>
  <si>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</si>
  <si>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</si>
  <si>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</si>
  <si>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</si>
  <si>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</si>
  <si>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</si>
  <si>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</si>
  <si>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</si>
  <si>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</si>
  <si>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</si>
  <si>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</si>
  <si>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</si>
  <si>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</si>
  <si>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</si>
  <si>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</si>
  <si>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</si>
  <si>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</si>
  <si>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</si>
  <si>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</si>
  <si>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</si>
  <si>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</si>
  <si>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</si>
  <si>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</si>
  <si>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</si>
  <si>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</si>
  <si>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</si>
  <si>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</si>
  <si>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</si>
  <si>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</si>
  <si>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</si>
  <si>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</si>
  <si>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</si>
  <si>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</si>
  <si>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</si>
  <si>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</si>
  <si>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</si>
  <si>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</si>
  <si>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</si>
  <si>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</si>
  <si>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</si>
  <si>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</si>
  <si>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</si>
  <si>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</si>
  <si>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</si>
  <si>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</si>
  <si>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</si>
  <si>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</si>
  <si>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</si>
  <si>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</si>
  <si>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</si>
  <si>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</si>
  <si>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</si>
  <si>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</si>
  <si>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</si>
  <si>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</si>
  <si>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</si>
  <si>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</si>
  <si>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</si>
  <si>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</si>
  <si>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</si>
  <si>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</si>
  <si>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</si>
  <si>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</si>
  <si>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</si>
  <si>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</si>
  <si>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</si>
  <si>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</si>
  <si>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</si>
  <si>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</si>
  <si>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</si>
  <si>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</si>
  <si>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</si>
  <si>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</si>
  <si>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</si>
  <si>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</si>
  <si>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</si>
  <si>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</si>
  <si>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</si>
  <si>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</si>
  <si>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</si>
  <si>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</si>
  <si>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</si>
  <si>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</si>
  <si>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</si>
  <si>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</si>
  <si>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</si>
  <si>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</si>
  <si>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</si>
  <si>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</si>
  <si>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</si>
  <si>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</si>
  <si>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</si>
  <si>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</si>
  <si>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</si>
  <si>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</si>
  <si>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</si>
  <si>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</si>
  <si>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</si>
  <si>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</si>
  <si>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</si>
  <si>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</si>
  <si>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</si>
  <si>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</si>
  <si>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</si>
  <si>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</si>
  <si>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</si>
  <si>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</si>
  <si>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</si>
  <si>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</si>
  <si>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</si>
  <si>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</si>
  <si>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</si>
  <si>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</si>
  <si>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</si>
  <si>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</si>
  <si>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</si>
  <si>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</si>
  <si>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</si>
  <si>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</si>
  <si>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</si>
  <si>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</si>
  <si>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</si>
  <si>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</si>
  <si>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</si>
  <si>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</si>
  <si>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</si>
  <si>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</si>
  <si>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</si>
  <si>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</si>
  <si>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</si>
  <si>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</si>
  <si>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</si>
  <si>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</si>
  <si>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</si>
  <si>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</si>
  <si>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</si>
  <si>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</si>
  <si>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</si>
  <si>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</si>
  <si>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</si>
  <si>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</si>
  <si>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</si>
  <si>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</si>
  <si>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</si>
  <si>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</si>
  <si>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</si>
  <si>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</si>
  <si>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</si>
  <si>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</si>
  <si>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</si>
  <si>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</si>
  <si>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</si>
  <si>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</si>
  <si>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</si>
  <si>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</si>
  <si>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</si>
  <si>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</si>
  <si>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</si>
  <si>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</si>
  <si>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</si>
  <si>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</si>
  <si>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</si>
  <si>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</si>
  <si>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</si>
  <si>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</si>
  <si>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</si>
  <si>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</si>
  <si>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</si>
  <si>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</si>
  <si>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</si>
  <si>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</si>
  <si>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</si>
  <si>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</si>
  <si>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</si>
  <si>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</si>
  <si>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</si>
  <si>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</si>
  <si>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</si>
  <si>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</si>
  <si>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</si>
  <si>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</si>
  <si>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</si>
  <si>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</si>
  <si>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</si>
  <si>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</si>
  <si>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</si>
  <si>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</si>
  <si>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</si>
  <si>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</si>
  <si>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</si>
  <si>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</si>
  <si>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</si>
  <si>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</si>
  <si>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</si>
  <si>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</si>
  <si>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</si>
  <si>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</si>
  <si>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</si>
  <si>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</si>
  <si>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</si>
  <si>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</si>
  <si>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</si>
  <si>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</si>
  <si>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</si>
  <si>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</si>
  <si>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</si>
  <si>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</si>
  <si>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</si>
  <si>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</si>
  <si>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</si>
  <si>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</si>
  <si>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</si>
  <si>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</si>
  <si>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</si>
  <si>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</si>
  <si>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</si>
  <si>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</si>
  <si>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</si>
  <si>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</si>
  <si>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</si>
  <si>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</si>
  <si>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</si>
  <si>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</si>
  <si>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</si>
  <si>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</si>
  <si>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</si>
  <si>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</si>
  <si>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</si>
  <si>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</si>
  <si>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</si>
  <si>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</si>
  <si>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</si>
  <si>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</si>
  <si>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</si>
  <si>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</si>
  <si>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</si>
  <si>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</si>
  <si>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</si>
  <si>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</si>
  <si>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</si>
  <si>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</si>
  <si>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</si>
  <si>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</si>
  <si>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</si>
  <si>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</si>
  <si>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</si>
  <si>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</si>
  <si>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</si>
  <si>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</si>
  <si>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</si>
  <si>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</si>
  <si>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</si>
  <si>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</si>
  <si>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</si>
  <si>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</si>
  <si>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</si>
  <si>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</si>
  <si>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</si>
  <si>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</si>
  <si>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</si>
  <si>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</si>
  <si>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</si>
  <si>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</si>
  <si>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</si>
  <si>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</si>
  <si>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</si>
  <si>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</si>
  <si>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</si>
  <si>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</si>
  <si>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</si>
  <si>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</si>
  <si>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</si>
  <si>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</si>
  <si>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</si>
  <si>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</si>
  <si>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</si>
  <si>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</si>
  <si>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</si>
  <si>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</si>
  <si>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</si>
  <si>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</si>
  <si>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</si>
  <si>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</si>
  <si>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</si>
  <si>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</si>
  <si>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</si>
  <si>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</si>
  <si>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</si>
  <si>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</si>
  <si>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</si>
  <si>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</si>
  <si>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</si>
  <si>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</si>
  <si>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</si>
  <si>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</si>
  <si>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</si>
  <si>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</si>
  <si>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</si>
  <si>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</si>
  <si>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</si>
  <si>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</si>
  <si>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</si>
  <si>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</si>
  <si>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</si>
  <si>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</si>
  <si>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</si>
  <si>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</si>
  <si>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</si>
  <si>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</si>
  <si>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</si>
  <si>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</si>
  <si>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</si>
  <si>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</si>
  <si>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</si>
  <si>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</si>
  <si>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</si>
  <si>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</si>
  <si>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</si>
  <si>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</si>
  <si>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</si>
  <si>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</si>
  <si>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</si>
  <si>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</si>
  <si>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</si>
  <si>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</si>
  <si>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</si>
  <si>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</si>
  <si>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</si>
  <si>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</si>
  <si>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</si>
  <si>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</si>
  <si>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</si>
  <si>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</si>
  <si>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</si>
  <si>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</si>
  <si>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</si>
  <si>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</si>
  <si>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</si>
  <si>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</si>
  <si>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</si>
  <si>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</si>
  <si>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</si>
  <si>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</si>
  <si>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</si>
  <si>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</si>
  <si>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</si>
  <si>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</si>
  <si>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</si>
  <si>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</si>
  <si>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</si>
  <si>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</si>
  <si>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</si>
  <si>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</si>
  <si>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</si>
  <si>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</si>
  <si>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</si>
  <si>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</si>
  <si>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</si>
  <si>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</si>
  <si>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</si>
  <si>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</si>
  <si>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</si>
  <si>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</si>
  <si>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</si>
  <si>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</si>
  <si>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</si>
  <si>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</si>
  <si>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</si>
  <si>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</si>
  <si>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</si>
  <si>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</si>
  <si>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</si>
  <si>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</si>
  <si>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</si>
  <si>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</si>
  <si>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</si>
  <si>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</si>
  <si>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</si>
  <si>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</si>
  <si>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</si>
  <si>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</si>
  <si>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</si>
  <si>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</si>
  <si>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</si>
  <si>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</si>
  <si>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</si>
  <si>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</si>
  <si>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</si>
  <si>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</si>
  <si>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</si>
  <si>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</si>
  <si>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</si>
  <si>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</si>
  <si>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</si>
  <si>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</si>
  <si>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</si>
  <si>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</si>
  <si>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</si>
  <si>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</si>
  <si>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</si>
  <si>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</si>
  <si>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</si>
  <si>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</si>
  <si>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</si>
  <si>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</si>
  <si>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</si>
  <si>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</si>
  <si>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</si>
  <si>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</si>
  <si>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</si>
  <si>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</si>
  <si>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</si>
  <si>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</si>
  <si>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</si>
  <si>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</si>
  <si>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</si>
  <si>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</si>
  <si>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</si>
  <si>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</si>
  <si>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</si>
  <si>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</si>
  <si>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</si>
  <si>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</si>
  <si>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</si>
  <si>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</si>
  <si>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</si>
  <si>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</si>
  <si>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</si>
  <si>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</si>
  <si>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</si>
  <si>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</si>
  <si>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</si>
  <si>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</si>
  <si>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</si>
  <si>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</si>
  <si>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</si>
  <si>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</si>
  <si>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</si>
  <si>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</si>
  <si>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</si>
  <si>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</si>
  <si>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</si>
  <si>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</si>
  <si>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</si>
  <si>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</si>
  <si>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</si>
  <si>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</si>
  <si>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</si>
  <si>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</si>
  <si>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</si>
  <si>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</si>
  <si>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</si>
  <si>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</si>
  <si>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</si>
  <si>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</si>
  <si>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</si>
  <si>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</si>
  <si>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</si>
  <si>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</si>
  <si>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</si>
  <si>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</si>
  <si>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</si>
  <si>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</si>
  <si>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</si>
  <si>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</si>
  <si>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</si>
  <si>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</si>
  <si>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</si>
  <si>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</si>
  <si>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</si>
  <si>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</si>
  <si>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</si>
  <si>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</si>
  <si>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</si>
  <si>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</si>
  <si>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</si>
  <si>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</si>
  <si>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</si>
  <si>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</si>
  <si>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</si>
  <si>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</si>
  <si>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</si>
  <si>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</si>
  <si>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</si>
  <si>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</si>
  <si>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</si>
  <si>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</si>
  <si>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</si>
  <si>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</si>
  <si>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</si>
  <si>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</si>
  <si>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</si>
  <si>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</si>
  <si>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</si>
  <si>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</si>
  <si>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</si>
  <si>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</si>
  <si>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</si>
  <si>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</si>
  <si>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</si>
  <si>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</si>
  <si>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</si>
  <si>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</si>
  <si>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</si>
  <si>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</si>
  <si>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</si>
  <si>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</si>
  <si>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</si>
  <si>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</si>
  <si>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</si>
  <si>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</si>
  <si>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</si>
  <si>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</si>
  <si>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</si>
  <si>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</si>
  <si>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</si>
  <si>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</si>
  <si>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</si>
  <si>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</si>
  <si>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</si>
  <si>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</si>
  <si>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</si>
  <si>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</si>
  <si>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</si>
  <si>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</si>
  <si>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</si>
  <si>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</si>
  <si>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</si>
  <si>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</si>
  <si>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</si>
  <si>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</si>
  <si>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</si>
  <si>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</si>
  <si>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</si>
  <si>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</si>
  <si>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</si>
  <si>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</si>
  <si>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</si>
  <si>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</si>
  <si>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</si>
  <si>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</si>
  <si>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</si>
  <si>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</si>
  <si>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</si>
  <si>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</si>
  <si>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</si>
  <si>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</si>
  <si>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</si>
  <si>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</si>
  <si>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</si>
  <si>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</si>
  <si>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</si>
  <si>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</si>
  <si>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</si>
  <si>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</si>
  <si>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</si>
  <si>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</si>
  <si>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</si>
  <si>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</si>
  <si>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</si>
  <si>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</si>
  <si>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</si>
  <si>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</si>
  <si>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</si>
  <si>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</si>
  <si>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</si>
  <si>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</si>
  <si>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</si>
  <si>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</si>
  <si>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</si>
  <si>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</si>
  <si>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</si>
  <si>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</si>
  <si>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</si>
  <si>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</si>
  <si>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</si>
  <si>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</si>
  <si>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</si>
  <si>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</si>
  <si>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</si>
  <si>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</si>
  <si>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</si>
  <si>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</si>
  <si>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</si>
  <si>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</si>
  <si>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</si>
  <si>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</si>
  <si>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</si>
  <si>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</si>
  <si>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</si>
  <si>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</si>
  <si>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</si>
  <si>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</si>
  <si>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</si>
  <si>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</si>
  <si>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</si>
  <si>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</si>
  <si>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</si>
  <si>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</si>
  <si>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</si>
  <si>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</si>
  <si>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</si>
  <si>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</si>
  <si>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</si>
  <si>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</si>
  <si>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</si>
  <si>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</si>
  <si>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</si>
  <si>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</si>
  <si>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</si>
  <si>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</si>
  <si>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</si>
  <si>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</si>
  <si>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</si>
  <si>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</si>
  <si>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</si>
  <si>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</si>
  <si>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</si>
  <si>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</si>
  <si>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</si>
  <si>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</si>
  <si>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</si>
  <si>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</si>
  <si>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</si>
  <si>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</si>
  <si>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</si>
  <si>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</si>
  <si>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</si>
  <si>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</si>
  <si>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</si>
  <si>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</si>
  <si>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</si>
  <si>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</si>
  <si>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</si>
  <si>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</si>
  <si>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</si>
  <si>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</si>
  <si>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</si>
  <si>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</si>
  <si>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</si>
  <si>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</si>
  <si>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</si>
  <si>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</si>
  <si>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</si>
  <si>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</si>
  <si>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</si>
  <si>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</si>
  <si>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</si>
  <si>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</si>
  <si>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</si>
  <si>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</si>
  <si>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</si>
  <si>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</si>
  <si>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</si>
  <si>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</si>
  <si>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</si>
  <si>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</si>
  <si>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</si>
  <si>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</si>
  <si>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</si>
  <si>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</si>
  <si>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</si>
  <si>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</si>
  <si>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</si>
  <si>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</si>
  <si>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</si>
  <si>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</si>
  <si>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</si>
  <si>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</si>
  <si>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</si>
  <si>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</si>
  <si>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</si>
  <si>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</si>
  <si>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</si>
  <si>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</si>
  <si>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</si>
  <si>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</si>
  <si>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</si>
  <si>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</si>
  <si>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</si>
  <si>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</si>
  <si>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</si>
  <si>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</si>
  <si>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</si>
  <si>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</si>
  <si>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</si>
  <si>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</si>
  <si>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</si>
  <si>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</si>
  <si>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</si>
  <si>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</si>
  <si>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</si>
  <si>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</si>
  <si>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</si>
  <si>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</si>
  <si>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</si>
  <si>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</si>
  <si>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</si>
  <si>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</si>
  <si>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</si>
  <si>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</si>
  <si>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</si>
  <si>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</si>
  <si>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</si>
  <si>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</si>
  <si>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</si>
  <si>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</si>
  <si>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</si>
  <si>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</si>
  <si>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</si>
  <si>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</si>
  <si>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</si>
  <si>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</si>
  <si>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</si>
  <si>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</si>
  <si>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</si>
  <si>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</si>
  <si>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</si>
  <si>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</si>
  <si>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</si>
  <si>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</si>
  <si>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</si>
  <si>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</si>
  <si>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</si>
  <si>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</si>
  <si>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</si>
  <si>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</si>
  <si>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</si>
  <si>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</si>
  <si>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</si>
  <si>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</si>
  <si>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</si>
  <si>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</si>
  <si>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</si>
  <si>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</si>
  <si>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</si>
  <si>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</si>
  <si>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</si>
  <si>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</si>
  <si>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</si>
  <si>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</si>
  <si>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</si>
  <si>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</si>
  <si>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</si>
  <si>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</si>
  <si>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</si>
  <si>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</si>
  <si>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</si>
  <si>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</si>
  <si>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</si>
  <si>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</si>
  <si>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</si>
  <si>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</si>
  <si>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</si>
  <si>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</si>
  <si>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</si>
  <si>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</si>
  <si>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</si>
  <si>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</si>
  <si>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</si>
  <si>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</si>
  <si>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</si>
  <si>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</si>
  <si>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</si>
  <si>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</si>
  <si>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</si>
  <si>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</si>
  <si>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</si>
  <si>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</si>
  <si>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</si>
  <si>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</si>
  <si>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</si>
  <si>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</si>
  <si>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</si>
  <si>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</si>
  <si>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</si>
  <si>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</si>
  <si>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</si>
  <si>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</si>
  <si>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</si>
  <si>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</si>
  <si>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</si>
  <si>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</si>
  <si>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</si>
  <si>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</si>
  <si>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</si>
  <si>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</si>
  <si>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</si>
  <si>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</si>
  <si>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</si>
  <si>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</si>
  <si>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</si>
  <si>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</si>
  <si>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</si>
  <si>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</si>
  <si>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</si>
  <si>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</si>
  <si>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</si>
  <si>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</si>
  <si>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</si>
  <si>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</si>
  <si>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</si>
  <si>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</si>
  <si>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</si>
  <si>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</si>
  <si>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</si>
  <si>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</si>
  <si>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</si>
  <si>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</si>
  <si>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</si>
  <si>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</si>
  <si>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</si>
  <si>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</si>
  <si>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</si>
  <si>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</si>
  <si>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</si>
  <si>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</si>
  <si>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</si>
  <si>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</si>
  <si>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</si>
  <si>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</si>
  <si>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</si>
  <si>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</si>
  <si>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</si>
  <si>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</si>
  <si>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</si>
  <si>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</si>
  <si>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</si>
  <si>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</si>
  <si>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</si>
  <si>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</si>
  <si>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</si>
  <si>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</si>
  <si>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</si>
  <si>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</si>
  <si>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</si>
  <si>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</si>
  <si>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</si>
  <si>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</si>
  <si>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</si>
  <si>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</si>
  <si>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</si>
  <si>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</si>
  <si>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</si>
  <si>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</si>
  <si>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</si>
  <si>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</si>
  <si>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</si>
  <si>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</si>
  <si>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</si>
  <si>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</si>
  <si>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</si>
  <si>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</si>
  <si>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</si>
  <si>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</si>
  <si>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</si>
  <si>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</si>
  <si>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</si>
  <si>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</si>
  <si>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</si>
  <si>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</si>
  <si>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</si>
  <si>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</si>
  <si>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</si>
  <si>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</si>
  <si>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</si>
  <si>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</si>
  <si>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</si>
  <si>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</si>
  <si>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</si>
  <si>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</si>
  <si>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</si>
  <si>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</si>
  <si>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</si>
  <si>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</si>
  <si>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</si>
  <si>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</si>
  <si>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</si>
  <si>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</si>
  <si>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</si>
  <si>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</si>
  <si>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</si>
  <si>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</si>
  <si>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</si>
  <si>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</si>
  <si>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</si>
  <si>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</si>
  <si>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</si>
  <si>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</si>
  <si>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</si>
  <si>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</si>
  <si>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</si>
  <si>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</si>
  <si>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</si>
  <si>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</si>
  <si>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</si>
  <si>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</si>
  <si>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</si>
  <si>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</si>
  <si>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</si>
  <si>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</si>
  <si>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</si>
  <si>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</si>
  <si>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</si>
  <si>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</si>
  <si>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</si>
  <si>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</si>
  <si>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</si>
  <si>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</si>
  <si>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</si>
  <si>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</si>
  <si>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</si>
  <si>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</si>
  <si>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</si>
  <si>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</si>
  <si>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</si>
  <si>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</si>
  <si>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</si>
  <si>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</si>
  <si>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</si>
  <si>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</si>
  <si>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</si>
  <si>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</si>
  <si>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</si>
  <si>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</si>
  <si>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</si>
  <si>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</si>
  <si>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</si>
  <si>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</si>
  <si>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</si>
  <si>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</si>
  <si>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</si>
  <si>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</si>
  <si>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</si>
  <si>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</si>
  <si>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</si>
  <si>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</si>
  <si>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</si>
  <si>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</si>
  <si>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</si>
  <si>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</si>
  <si>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</si>
  <si>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</si>
  <si>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</si>
  <si>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</si>
  <si>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</si>
  <si>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</si>
  <si>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</si>
  <si>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</si>
  <si>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</si>
  <si>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</si>
  <si>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</si>
  <si>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</si>
  <si>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</si>
  <si>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</si>
  <si>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</si>
  <si>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</si>
  <si>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</si>
  <si>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</si>
  <si>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</si>
  <si>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</si>
  <si>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</si>
  <si>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</si>
  <si>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</si>
  <si>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</si>
  <si>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</si>
  <si>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</si>
  <si>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</si>
  <si>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</si>
  <si>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</si>
  <si>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</si>
  <si>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</si>
  <si>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</si>
  <si>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</si>
  <si>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</si>
  <si>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</si>
  <si>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</si>
  <si>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</si>
  <si>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</si>
  <si>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</si>
  <si>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</si>
  <si>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</si>
  <si>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</si>
  <si>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</si>
  <si>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</si>
  <si>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</si>
  <si>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</si>
  <si>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</si>
  <si>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</si>
  <si>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</si>
  <si>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</si>
  <si>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</si>
  <si>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</si>
  <si>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</si>
  <si>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</si>
  <si>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</si>
  <si>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</si>
  <si>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</si>
  <si>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</si>
  <si>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</si>
  <si>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</si>
  <si>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</si>
  <si>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</si>
  <si>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</si>
  <si>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</si>
  <si>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</si>
  <si>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</si>
  <si>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</si>
  <si>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</si>
  <si>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</si>
  <si>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</si>
  <si>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</si>
  <si>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</si>
  <si>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</si>
  <si>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</si>
  <si>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</si>
  <si>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</si>
  <si>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</si>
  <si>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</si>
  <si>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</si>
  <si>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</si>
  <si>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</si>
  <si>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</si>
  <si>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</si>
  <si>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</si>
  <si>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</si>
  <si>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</si>
  <si>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</si>
  <si>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</si>
  <si>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</si>
  <si>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</si>
  <si>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</si>
  <si>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</si>
  <si>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</si>
  <si>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</si>
  <si>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</si>
  <si>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</si>
  <si>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</si>
  <si>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</si>
  <si>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</si>
  <si>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</si>
  <si>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</si>
  <si>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</si>
  <si>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</si>
  <si>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</si>
  <si>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</si>
  <si>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</si>
  <si>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</si>
  <si>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</si>
  <si>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</si>
  <si>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</si>
  <si>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</si>
  <si>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</si>
  <si>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</si>
  <si>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</si>
  <si>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</si>
  <si>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</si>
  <si>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</si>
  <si>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</si>
  <si>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</si>
  <si>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</si>
  <si>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</si>
  <si>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</si>
  <si>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</si>
  <si>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</si>
  <si>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</si>
  <si>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</si>
  <si>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</si>
  <si>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</si>
  <si>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</si>
  <si>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</si>
  <si>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</si>
  <si>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</si>
  <si>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</si>
  <si>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</si>
  <si>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</si>
  <si>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</si>
  <si>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</si>
  <si>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</si>
  <si>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</si>
  <si>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</si>
  <si>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</si>
  <si>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</si>
  <si>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</si>
  <si>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</si>
  <si>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</si>
  <si>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</si>
  <si>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</si>
  <si>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</si>
  <si>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</si>
  <si>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</si>
  <si>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</si>
  <si>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</si>
  <si>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</si>
  <si>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</si>
  <si>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</si>
  <si>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</si>
  <si>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</si>
  <si>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</si>
  <si>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</si>
  <si>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</si>
  <si>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</si>
  <si>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</si>
  <si>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</si>
  <si>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</si>
  <si>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</si>
  <si>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</si>
  <si>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</si>
  <si>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</si>
  <si>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</si>
  <si>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</si>
  <si>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</si>
  <si>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</si>
  <si>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</si>
  <si>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</si>
  <si>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</si>
  <si>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</si>
  <si>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</si>
  <si>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</si>
  <si>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</si>
  <si>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</si>
  <si>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</si>
  <si>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</si>
  <si>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</si>
  <si>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</si>
  <si>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</si>
  <si>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</si>
  <si>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</si>
  <si>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</si>
  <si>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</si>
  <si>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</si>
  <si>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</si>
  <si>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</si>
  <si>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</si>
  <si>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</si>
  <si>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</si>
  <si>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</si>
  <si>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</si>
  <si>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</si>
  <si>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</si>
  <si>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</si>
  <si>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</si>
  <si>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</si>
  <si>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</si>
  <si>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</si>
  <si>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</si>
  <si>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</si>
  <si>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</si>
  <si>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</si>
  <si>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</si>
  <si>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</si>
  <si>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</si>
  <si>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</si>
  <si>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</si>
  <si>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</si>
  <si>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</si>
  <si>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</si>
  <si>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</si>
  <si>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</si>
  <si>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</si>
  <si>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</si>
  <si>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</si>
  <si>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</si>
  <si>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</si>
  <si>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</si>
  <si>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</si>
  <si>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</si>
  <si>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</si>
  <si>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</si>
  <si>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</si>
  <si>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</si>
  <si>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</si>
  <si>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</si>
  <si>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</si>
  <si>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</si>
  <si>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</si>
  <si>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</si>
  <si>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</si>
  <si>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</si>
  <si>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</si>
  <si>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</si>
  <si>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</si>
  <si>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</si>
  <si>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</si>
  <si>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</si>
  <si>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</si>
  <si>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</si>
  <si>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</si>
  <si>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</si>
  <si>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</si>
  <si>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</si>
  <si>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</si>
  <si>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</si>
  <si>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</si>
  <si>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</si>
  <si>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</si>
  <si>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</si>
  <si>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</si>
  <si>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</si>
  <si>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</si>
  <si>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</si>
  <si>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</si>
  <si>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</si>
  <si>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</si>
  <si>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</si>
  <si>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</si>
  <si>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</si>
  <si>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</si>
  <si>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</si>
  <si>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</si>
  <si>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</si>
  <si>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</si>
  <si>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</si>
  <si>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</si>
  <si>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</si>
  <si>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</si>
  <si>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</si>
  <si>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</si>
  <si>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</si>
  <si>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</si>
  <si>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</si>
  <si>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</si>
  <si>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</si>
  <si>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</si>
  <si>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</si>
  <si>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</si>
  <si>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</si>
  <si>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</si>
  <si>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</si>
  <si>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</si>
  <si>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</si>
  <si>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</si>
  <si>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</si>
  <si>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</si>
  <si>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</si>
  <si>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</si>
  <si>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</si>
  <si>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</si>
  <si>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</si>
  <si>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</si>
  <si>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</si>
  <si>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</si>
  <si>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</si>
  <si>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</si>
  <si>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</si>
  <si>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</si>
  <si>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</si>
  <si>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</si>
  <si>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</si>
  <si>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</si>
  <si>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</si>
  <si>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</si>
  <si>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</si>
  <si>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</si>
  <si>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</si>
  <si>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</si>
  <si>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</si>
  <si>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</si>
  <si>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</si>
  <si>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</si>
  <si>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</si>
  <si>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</si>
  <si>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</si>
  <si>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</si>
  <si>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</si>
  <si>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</si>
  <si>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</si>
  <si>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</si>
  <si>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</si>
  <si>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</si>
  <si>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</si>
  <si>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</si>
  <si>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</si>
  <si>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</si>
  <si>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</si>
  <si>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</si>
  <si>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</si>
  <si>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</si>
  <si>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</si>
  <si>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</si>
  <si>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</si>
  <si>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</si>
  <si>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</si>
  <si>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</si>
  <si>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</si>
  <si>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</si>
  <si>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</si>
  <si>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</si>
  <si>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</si>
  <si>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</si>
  <si>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</si>
  <si>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</si>
  <si>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</si>
  <si>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</si>
  <si>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</si>
  <si>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</si>
  <si>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</si>
  <si>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</si>
  <si>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</si>
  <si>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</si>
  <si>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</si>
  <si>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</si>
  <si>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</si>
  <si>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</si>
  <si>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</si>
  <si>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</si>
  <si>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</si>
  <si>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</si>
  <si>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</si>
  <si>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</si>
  <si>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</si>
  <si>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</si>
  <si>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</si>
  <si>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</si>
  <si>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</si>
  <si>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</si>
  <si>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</si>
  <si>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</si>
  <si>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</si>
  <si>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</si>
  <si>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</si>
  <si>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</si>
  <si>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</si>
  <si>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</si>
  <si>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</si>
  <si>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</si>
  <si>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</si>
  <si>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</si>
  <si>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</si>
  <si>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</si>
  <si>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</si>
  <si>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</si>
  <si>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</si>
  <si>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</si>
  <si>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</si>
  <si>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</si>
  <si>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</si>
  <si>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</si>
  <si>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</si>
  <si>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</si>
  <si>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</si>
  <si>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</si>
  <si>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</si>
  <si>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</si>
  <si>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</si>
  <si>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</si>
  <si>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</si>
  <si>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</si>
  <si>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</si>
  <si>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</si>
  <si>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</si>
  <si>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</si>
  <si>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</si>
  <si>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</si>
  <si>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</si>
  <si>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</si>
  <si>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</si>
  <si>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</si>
  <si>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</si>
  <si>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</si>
  <si>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</si>
  <si>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</si>
  <si>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</si>
  <si>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</si>
  <si>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</si>
  <si>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</si>
  <si>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</si>
  <si>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</si>
  <si>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</si>
  <si>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</si>
  <si>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</si>
  <si>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</si>
  <si>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</si>
  <si>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</si>
  <si>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</si>
  <si>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</si>
  <si>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</si>
  <si>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</si>
  <si>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</si>
  <si>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</si>
  <si>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</si>
  <si>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</si>
  <si>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</si>
  <si>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</si>
  <si>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</si>
  <si>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</si>
  <si>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</si>
  <si>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</si>
  <si>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</si>
  <si>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</si>
  <si>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</si>
  <si>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</si>
  <si>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</si>
  <si>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</si>
  <si>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</si>
  <si>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</si>
  <si>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</si>
  <si>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</si>
  <si>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</si>
  <si>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</si>
  <si>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</si>
  <si>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</si>
  <si>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</si>
  <si>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</si>
  <si>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</si>
  <si>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</si>
  <si>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</si>
  <si>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</si>
  <si>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</si>
  <si>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</si>
  <si>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</si>
  <si>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</si>
  <si>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</si>
  <si>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</si>
  <si>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</si>
  <si>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</si>
  <si>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</si>
  <si>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</si>
  <si>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</si>
  <si>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</si>
  <si>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</si>
  <si>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</si>
  <si>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</si>
  <si>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</si>
  <si>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</si>
  <si>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</si>
  <si>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</si>
  <si>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</si>
  <si>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</si>
  <si>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</si>
  <si>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</si>
  <si>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</si>
  <si>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</si>
  <si>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</si>
  <si>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</si>
  <si>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</si>
  <si>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</si>
  <si>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</si>
  <si>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</si>
  <si>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</si>
  <si>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</si>
  <si>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</si>
  <si>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</si>
  <si>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</si>
  <si>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</si>
  <si>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</si>
  <si>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</si>
  <si>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</si>
  <si>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</si>
  <si>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</si>
  <si>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</si>
  <si>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</si>
  <si>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</si>
  <si>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</si>
  <si>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</si>
  <si>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</si>
  <si>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</si>
  <si>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</si>
  <si>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</si>
  <si>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</si>
  <si>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</si>
  <si>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</si>
  <si>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</si>
  <si>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</si>
  <si>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</si>
  <si>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</si>
  <si>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</si>
  <si>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</si>
  <si>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</si>
  <si>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</si>
  <si>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</si>
  <si>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</si>
  <si>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</si>
  <si>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</si>
  <si>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</si>
  <si>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</si>
  <si>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</si>
  <si>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</si>
  <si>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</si>
  <si>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</si>
  <si>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</si>
  <si>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</si>
  <si>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</si>
  <si>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</si>
  <si>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</si>
  <si>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</si>
  <si>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</si>
  <si>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</si>
  <si>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</si>
  <si>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</si>
  <si>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</si>
  <si>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</si>
  <si>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</si>
  <si>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</si>
  <si>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</si>
  <si>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</si>
  <si>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</si>
  <si>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</si>
  <si>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</si>
  <si>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</si>
  <si>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</si>
  <si>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</si>
  <si>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</si>
  <si>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</si>
  <si>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</si>
  <si>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</si>
  <si>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</si>
  <si>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</si>
  <si>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</si>
  <si>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</si>
  <si>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</si>
  <si>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</si>
  <si>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</si>
  <si>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</si>
  <si>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</si>
  <si>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</si>
  <si>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</si>
  <si>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</si>
  <si>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</si>
  <si>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</si>
  <si>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</si>
  <si>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</si>
  <si>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</si>
  <si>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</si>
  <si>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</si>
  <si>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</si>
  <si>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</si>
  <si>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</si>
  <si>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</si>
  <si>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</si>
  <si>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</si>
  <si>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</si>
  <si>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</si>
  <si>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</si>
  <si>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</si>
  <si>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</si>
  <si>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</si>
  <si>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</si>
  <si>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</si>
  <si>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</si>
  <si>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</si>
  <si>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</si>
  <si>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</si>
  <si>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</si>
  <si>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</si>
  <si>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</si>
  <si>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</si>
  <si>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</si>
  <si>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</si>
  <si>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</si>
  <si>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</si>
  <si>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</si>
  <si>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</si>
  <si>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</si>
  <si>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</si>
  <si>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</si>
  <si>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</si>
  <si>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</si>
  <si>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</si>
  <si>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</si>
  <si>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</si>
  <si>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</si>
  <si>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</si>
  <si>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</si>
  <si>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</si>
  <si>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</si>
  <si>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</si>
  <si>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</si>
  <si>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</si>
  <si>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</si>
  <si>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</si>
  <si>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</si>
  <si>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</si>
  <si>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</si>
  <si>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</si>
  <si>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</si>
  <si>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</si>
  <si>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</si>
  <si>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</si>
  <si>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</si>
  <si>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</si>
  <si>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</si>
  <si>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</si>
  <si>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</si>
  <si>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</si>
  <si>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</si>
  <si>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</si>
  <si>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</si>
  <si>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</si>
  <si>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</si>
  <si>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</si>
  <si>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</si>
  <si>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</si>
  <si>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</si>
  <si>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</si>
  <si>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</si>
  <si>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</si>
  <si>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</si>
  <si>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</si>
  <si>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</si>
  <si>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</si>
  <si>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</si>
  <si>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</si>
  <si>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</si>
  <si>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</si>
  <si>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</si>
  <si>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</si>
  <si>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</si>
  <si>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</si>
  <si>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</si>
  <si>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</si>
  <si>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</si>
  <si>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</si>
  <si>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</si>
  <si>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</si>
  <si>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</si>
  <si>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</si>
  <si>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</si>
  <si>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</si>
  <si>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</si>
  <si>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</si>
  <si>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</si>
  <si>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</si>
  <si>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</si>
  <si>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</si>
  <si>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</si>
  <si>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</si>
  <si>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</si>
  <si>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</si>
  <si>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</si>
  <si>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</si>
  <si>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</si>
  <si>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</si>
  <si>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</si>
  <si>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</si>
  <si>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</si>
  <si>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</si>
  <si>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</si>
  <si>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</si>
  <si>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</si>
  <si>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</si>
  <si>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</si>
  <si>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</si>
  <si>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</si>
  <si>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</si>
  <si>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</si>
  <si>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</si>
  <si>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</si>
  <si>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</si>
  <si>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</si>
  <si>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</si>
  <si>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</si>
  <si>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</si>
  <si>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</si>
  <si>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</si>
  <si>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</si>
  <si>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</si>
  <si>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</si>
  <si>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</si>
  <si>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</si>
  <si>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</si>
  <si>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</si>
  <si>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</si>
  <si>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</si>
  <si>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</si>
  <si>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</si>
  <si>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</si>
  <si>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</si>
  <si>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</si>
  <si>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</si>
  <si>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</si>
  <si>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</si>
  <si>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</si>
  <si>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</si>
  <si>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</si>
  <si>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</si>
  <si>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</si>
  <si>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</si>
  <si>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</si>
  <si>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</si>
  <si>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</si>
  <si>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</si>
  <si>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</si>
  <si>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</si>
  <si>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</si>
  <si>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</si>
  <si>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</si>
  <si>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</si>
  <si>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</si>
  <si>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</si>
  <si>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</si>
  <si>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</si>
  <si>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</si>
  <si>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</si>
  <si>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</si>
  <si>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</si>
  <si>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</si>
  <si>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</si>
  <si>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</si>
  <si>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</si>
  <si>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</si>
  <si>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</si>
  <si>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</si>
  <si>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</si>
  <si>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</si>
  <si>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</si>
  <si>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</si>
  <si>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</si>
  <si>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</si>
  <si>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</si>
  <si>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</si>
  <si>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</si>
  <si>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</si>
  <si>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</si>
  <si>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</si>
  <si>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</si>
  <si>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</si>
  <si>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</si>
  <si>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</si>
  <si>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</si>
  <si>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</si>
  <si>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</si>
  <si>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</si>
  <si>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</si>
  <si>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</si>
  <si>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</si>
  <si>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</si>
  <si>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</si>
  <si>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</si>
  <si>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</si>
  <si>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</si>
  <si>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</si>
  <si>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</si>
  <si>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</si>
  <si>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</si>
  <si>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</si>
  <si>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</si>
  <si>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</si>
  <si>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</si>
  <si>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</si>
  <si>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</si>
  <si>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</si>
  <si>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</si>
  <si>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</si>
  <si>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</si>
  <si>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</si>
  <si>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</si>
  <si>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</si>
  <si>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</si>
  <si>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</si>
  <si>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</si>
  <si>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</si>
  <si>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</si>
  <si>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</si>
  <si>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</si>
  <si>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</si>
  <si>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</si>
  <si>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</si>
  <si>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</si>
  <si>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</si>
  <si>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</si>
  <si>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</si>
  <si>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</si>
  <si>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</si>
  <si>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</si>
  <si>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</si>
  <si>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</si>
  <si>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</si>
  <si>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</si>
  <si>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</si>
  <si>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</si>
  <si>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</si>
  <si>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</si>
  <si>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</si>
  <si>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</si>
  <si>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</si>
  <si>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</si>
  <si>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</si>
  <si>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</si>
  <si>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</si>
  <si>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</si>
  <si>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</si>
  <si>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</si>
  <si>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</si>
  <si>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</si>
  <si>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</si>
  <si>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</si>
  <si>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</si>
  <si>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</si>
  <si>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</si>
  <si>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</si>
  <si>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</si>
  <si>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</si>
  <si>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</si>
  <si>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</si>
  <si>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</si>
  <si>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</si>
  <si>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</si>
  <si>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</si>
  <si>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</si>
  <si>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</si>
  <si>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</si>
  <si>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</si>
  <si>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</si>
  <si>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</si>
  <si>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</si>
  <si>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</si>
  <si>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</si>
  <si>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</si>
  <si>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</si>
  <si>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</si>
  <si>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</si>
  <si>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</si>
  <si>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</si>
  <si>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</si>
  <si>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</si>
  <si>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</si>
  <si>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</si>
  <si>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</si>
  <si>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</si>
  <si>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</si>
  <si>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</si>
  <si>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</si>
  <si>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</si>
  <si>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</si>
  <si>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</si>
  <si>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</si>
  <si>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</si>
  <si>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</si>
  <si>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</si>
  <si>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</si>
  <si>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</si>
  <si>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</si>
  <si>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</si>
  <si>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</si>
  <si>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</si>
  <si>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</si>
  <si>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</si>
  <si>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</si>
  <si>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</si>
  <si>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</si>
  <si>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</si>
  <si>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</si>
  <si>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</si>
  <si>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</si>
  <si>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</si>
  <si>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</si>
  <si>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</si>
  <si>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</si>
  <si>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</si>
  <si>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</si>
  <si>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</si>
  <si>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</si>
  <si>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</si>
  <si>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</si>
  <si>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</si>
  <si>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</si>
  <si>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</si>
  <si>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</si>
  <si>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</si>
  <si>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</si>
  <si>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</si>
  <si>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</si>
  <si>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</si>
  <si>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</si>
  <si>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</si>
  <si>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</si>
  <si>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</si>
  <si>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</si>
  <si>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</si>
  <si>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</si>
  <si>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</si>
  <si>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</si>
  <si>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</si>
  <si>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</si>
  <si>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</si>
  <si>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</si>
  <si>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</si>
  <si>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</si>
  <si>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</si>
  <si>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</si>
  <si>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</si>
  <si>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</si>
  <si>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</si>
  <si>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</si>
  <si>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</si>
  <si>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</si>
  <si>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</si>
  <si>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</si>
  <si>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</si>
  <si>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</si>
  <si>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</si>
  <si>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</si>
  <si>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</si>
  <si>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</si>
  <si>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</si>
  <si>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</si>
  <si>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</si>
  <si>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</si>
  <si>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</si>
  <si>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</si>
  <si>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</si>
  <si>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</si>
  <si>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</si>
  <si>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</si>
  <si>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</si>
  <si>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</si>
  <si>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</si>
  <si>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</si>
  <si>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</si>
  <si>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</si>
  <si>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</si>
  <si>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</si>
  <si>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</si>
  <si>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</si>
  <si>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</si>
  <si>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</si>
  <si>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</si>
  <si>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</si>
  <si>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</si>
  <si>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</si>
  <si>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</si>
  <si>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</si>
  <si>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</si>
  <si>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</si>
  <si>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</si>
  <si>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</si>
  <si>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</si>
  <si>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</si>
  <si>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</si>
  <si>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</si>
  <si>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</si>
  <si>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</si>
  <si>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</si>
  <si>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</si>
  <si>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</si>
  <si>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</si>
  <si>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</si>
  <si>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</si>
  <si>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</si>
  <si>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</si>
  <si>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</si>
  <si>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</si>
  <si>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</si>
  <si>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</si>
  <si>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</si>
  <si>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</si>
  <si>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</si>
  <si>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</si>
  <si>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</si>
  <si>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</si>
  <si>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</si>
  <si>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</si>
  <si>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</si>
  <si>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</si>
  <si>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</si>
  <si>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</si>
  <si>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</si>
  <si>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</si>
  <si>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</si>
  <si>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</si>
  <si>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</si>
  <si>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</si>
  <si>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</si>
  <si>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</si>
  <si>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</si>
  <si>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</si>
  <si>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</si>
  <si>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</si>
  <si>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</si>
  <si>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</si>
  <si>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</si>
  <si>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</si>
  <si>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</si>
  <si>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</si>
  <si>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</si>
  <si>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</si>
  <si>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</si>
  <si>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</si>
  <si>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</si>
  <si>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</si>
  <si>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</si>
  <si>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</si>
  <si>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</si>
  <si>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</si>
  <si>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</si>
  <si>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</si>
  <si>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</si>
  <si>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</si>
  <si>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</si>
  <si>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</si>
  <si>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</si>
  <si>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</si>
  <si>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</si>
  <si>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</si>
  <si>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</si>
  <si>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</si>
  <si>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</si>
  <si>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</si>
  <si>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</si>
  <si>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</si>
  <si>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</si>
  <si>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</si>
  <si>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</si>
  <si>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</si>
  <si>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</si>
  <si>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</si>
  <si>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</si>
  <si>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</si>
  <si>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</si>
  <si>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</si>
  <si>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</si>
  <si>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</si>
  <si>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</si>
  <si>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</si>
  <si>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</si>
  <si>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</si>
  <si>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</si>
  <si>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</si>
  <si>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</si>
  <si>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</si>
  <si>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</si>
  <si>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</si>
  <si>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</si>
  <si>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</si>
  <si>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</si>
  <si>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</si>
  <si>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</si>
  <si>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</si>
  <si>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</si>
  <si>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</si>
  <si>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</si>
  <si>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</si>
  <si>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</si>
  <si>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</si>
  <si>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</si>
  <si>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</si>
  <si>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</si>
  <si>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</si>
  <si>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</si>
  <si>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</si>
  <si>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</si>
  <si>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</si>
  <si>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</si>
  <si>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</si>
  <si>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</si>
  <si>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</si>
  <si>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</si>
  <si>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</si>
  <si>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</si>
  <si>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</si>
  <si>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</si>
  <si>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</si>
  <si>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</si>
  <si>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</si>
  <si>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</si>
  <si>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</si>
  <si>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</si>
  <si>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</si>
  <si>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</si>
  <si>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</si>
  <si>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</si>
  <si>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</si>
  <si>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</si>
  <si>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</si>
  <si>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</si>
  <si>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</si>
  <si>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</si>
  <si>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</si>
  <si>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</si>
  <si>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</si>
  <si>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</si>
  <si>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</si>
  <si>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</si>
  <si>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</si>
  <si>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</si>
  <si>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</si>
  <si>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</si>
  <si>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</si>
  <si>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</si>
  <si>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</si>
  <si>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</si>
  <si>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</si>
  <si>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</si>
  <si>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</si>
  <si>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</si>
  <si>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</si>
  <si>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</si>
  <si>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</si>
  <si>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</si>
  <si>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</si>
  <si>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</si>
  <si>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</si>
  <si>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</si>
  <si>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</si>
  <si>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</si>
  <si>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</si>
  <si>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</si>
  <si>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</si>
  <si>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</si>
  <si>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</si>
  <si>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</si>
  <si>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</si>
  <si>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</si>
  <si>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</si>
  <si>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</si>
  <si>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</si>
  <si>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</si>
  <si>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</si>
  <si>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</si>
  <si>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</si>
  <si>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</si>
  <si>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</si>
  <si>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</si>
  <si>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</si>
  <si>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</si>
  <si>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</si>
  <si>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</si>
  <si>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</si>
  <si>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</si>
  <si>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</si>
  <si>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</si>
  <si>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</si>
  <si>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</si>
  <si>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</si>
  <si>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</si>
  <si>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</si>
  <si>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</si>
  <si>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</si>
  <si>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</si>
  <si>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</si>
  <si>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</si>
  <si>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</si>
  <si>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</si>
  <si>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</si>
  <si>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</si>
  <si>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</si>
  <si>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</si>
  <si>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</si>
  <si>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</si>
  <si>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</si>
  <si>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</si>
  <si>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</si>
  <si>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</si>
  <si>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</si>
  <si>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</si>
  <si>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</si>
  <si>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</si>
  <si>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</si>
  <si>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</si>
  <si>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</si>
  <si>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</si>
  <si>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</si>
  <si>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</si>
  <si>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</si>
  <si>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</si>
  <si>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</si>
  <si>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</si>
  <si>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</si>
  <si>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</si>
  <si>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</si>
  <si>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</si>
  <si>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</si>
  <si>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</si>
  <si>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</si>
  <si>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</si>
  <si>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</si>
  <si>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</si>
  <si>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</si>
  <si>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</si>
  <si>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</si>
  <si>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</si>
  <si>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</si>
  <si>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</si>
  <si>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</si>
  <si>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</si>
  <si>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</si>
  <si>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</si>
  <si>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</si>
  <si>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</si>
  <si>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</si>
  <si>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</si>
  <si>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</si>
  <si>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</si>
  <si>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</si>
  <si>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</si>
  <si>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</si>
  <si>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</si>
  <si>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</si>
  <si>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</si>
  <si>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</si>
  <si>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</si>
  <si>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</si>
  <si>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</si>
  <si>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</si>
  <si>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</si>
  <si>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</si>
  <si>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</si>
  <si>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</si>
  <si>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</si>
  <si>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</si>
  <si>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</si>
  <si>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</si>
  <si>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</si>
  <si>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</si>
  <si>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</si>
  <si>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</si>
  <si>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</si>
  <si>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</si>
  <si>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</si>
  <si>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</si>
  <si>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</si>
  <si>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</si>
  <si>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</si>
  <si>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</si>
  <si>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</si>
  <si>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</si>
  <si>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</si>
  <si>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</si>
  <si>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</si>
  <si>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</si>
  <si>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</si>
  <si>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</si>
  <si>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</si>
  <si>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</si>
  <si>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</si>
  <si>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</si>
  <si>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</si>
  <si>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</si>
  <si>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</si>
  <si>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</si>
  <si>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</si>
  <si>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</si>
  <si>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</si>
  <si>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</si>
  <si>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</si>
  <si>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</si>
  <si>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</si>
  <si>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</si>
  <si>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</si>
  <si>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</si>
  <si>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</si>
  <si>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</si>
  <si>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</si>
  <si>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</si>
  <si>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</si>
  <si>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</si>
  <si>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</si>
  <si>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</si>
  <si>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</si>
  <si>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</si>
  <si>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</si>
  <si>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</si>
  <si>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</si>
  <si>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</si>
  <si>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</si>
  <si>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</si>
  <si>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</si>
  <si>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</si>
  <si>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</si>
  <si>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</si>
  <si>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</si>
  <si>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</si>
  <si>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</si>
  <si>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</si>
  <si>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</si>
  <si>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</si>
  <si>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</si>
  <si>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</si>
  <si>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</si>
  <si>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</si>
  <si>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</si>
  <si>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</si>
  <si>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</si>
  <si>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</si>
  <si>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</si>
  <si>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</si>
  <si>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</si>
  <si>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</si>
  <si>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</si>
  <si>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</si>
  <si>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</si>
  <si>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</si>
  <si>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</si>
  <si>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</si>
  <si>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</si>
  <si>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</si>
  <si>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</si>
  <si>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</si>
  <si>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</si>
  <si>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</si>
  <si>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</si>
  <si>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</si>
  <si>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</si>
  <si>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</si>
  <si>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</si>
  <si>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</si>
  <si>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</si>
  <si>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</si>
  <si>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</si>
  <si>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</si>
  <si>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</si>
  <si>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</si>
  <si>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</si>
  <si>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</si>
  <si>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</si>
  <si>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</si>
  <si>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</si>
  <si>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</si>
  <si>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</si>
  <si>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</si>
  <si>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</si>
  <si>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</si>
  <si>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</si>
  <si>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</si>
  <si>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</si>
  <si>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</si>
  <si>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</si>
  <si>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</si>
  <si>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</si>
  <si>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</si>
  <si>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</si>
  <si>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</si>
  <si>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</si>
  <si>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</si>
  <si>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</si>
  <si>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</si>
  <si>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</si>
  <si>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</si>
  <si>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</si>
  <si>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</si>
  <si>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</si>
  <si>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</si>
  <si>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</si>
  <si>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</si>
  <si>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</si>
  <si>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</si>
  <si>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</si>
  <si>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</si>
  <si>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</si>
  <si>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</si>
  <si>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</si>
  <si>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</si>
  <si>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</si>
  <si>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</si>
  <si>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</si>
  <si>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</si>
  <si>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</si>
  <si>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</si>
  <si>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</si>
  <si>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</si>
  <si>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</si>
  <si>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</si>
  <si>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</si>
  <si>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</si>
  <si>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</si>
  <si>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</si>
  <si>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</si>
  <si>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</si>
  <si>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</si>
  <si>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</si>
  <si>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</si>
  <si>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</si>
  <si>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</si>
  <si>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</si>
  <si>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</si>
  <si>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</si>
  <si>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</si>
  <si>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</si>
  <si>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</si>
  <si>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</si>
  <si>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</si>
  <si>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</si>
  <si>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</si>
  <si>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</si>
  <si>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</si>
  <si>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</si>
  <si>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</si>
  <si>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</si>
  <si>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</si>
  <si>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</si>
  <si>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</si>
  <si>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</si>
  <si>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</si>
  <si>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</si>
  <si>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</si>
  <si>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</si>
  <si>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</si>
  <si>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</si>
  <si>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</si>
  <si>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</si>
  <si>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</si>
  <si>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</si>
  <si>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</si>
  <si>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</si>
  <si>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</si>
  <si>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</si>
  <si>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</si>
  <si>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</si>
  <si>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</si>
  <si>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</si>
  <si>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</si>
  <si>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</si>
  <si>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</si>
  <si>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</si>
  <si>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</si>
  <si>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</si>
  <si>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</si>
  <si>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</si>
  <si>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</si>
  <si>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</si>
  <si>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</si>
  <si>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</si>
  <si>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</si>
  <si>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</si>
  <si>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</si>
  <si>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</si>
  <si>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</si>
  <si>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</si>
  <si>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</si>
  <si>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</si>
  <si>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</si>
  <si>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</si>
  <si>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</si>
  <si>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</si>
  <si>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</si>
  <si>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</si>
  <si>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</si>
  <si>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</si>
  <si>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</si>
  <si>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</si>
  <si>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</si>
  <si>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</si>
  <si>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</si>
  <si>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</si>
  <si>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</si>
  <si>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</si>
  <si>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</si>
  <si>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</si>
  <si>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</si>
  <si>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</si>
  <si>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</si>
  <si>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</si>
  <si>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</si>
  <si>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</si>
  <si>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</si>
  <si>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</si>
  <si>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</si>
  <si>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</si>
  <si>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</si>
  <si>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</si>
  <si>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</si>
  <si>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</si>
  <si>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</si>
  <si>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</si>
  <si>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</si>
  <si>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</si>
  <si>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</si>
  <si>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</si>
  <si>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</si>
  <si>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</si>
  <si>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</si>
  <si>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</si>
  <si>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</si>
  <si>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</si>
  <si>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</si>
  <si>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</si>
  <si>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</si>
  <si>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</si>
  <si>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</si>
  <si>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</si>
  <si>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</si>
  <si>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</si>
  <si>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</si>
  <si>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</si>
  <si>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</si>
  <si>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</si>
  <si>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</si>
  <si>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</si>
  <si>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</si>
  <si>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</si>
  <si>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</si>
  <si>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</si>
  <si>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</si>
  <si>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</si>
  <si>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</si>
  <si>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</si>
  <si>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</si>
  <si>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</si>
  <si>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</si>
  <si>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</si>
  <si>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</si>
  <si>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</si>
  <si>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</si>
  <si>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</si>
  <si>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</si>
  <si>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</si>
  <si>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</si>
  <si>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</si>
  <si>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</si>
  <si>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</si>
  <si>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</si>
  <si>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</si>
  <si>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</si>
  <si>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</si>
  <si>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</si>
  <si>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</si>
  <si>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</si>
  <si>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</si>
  <si>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</si>
  <si>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</si>
  <si>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</si>
  <si>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</si>
  <si>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</si>
  <si>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</si>
  <si>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</si>
  <si>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</si>
  <si>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</si>
  <si>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</si>
  <si>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</si>
  <si>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</si>
  <si>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</si>
  <si>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</si>
  <si>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</si>
  <si>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</si>
  <si>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</si>
  <si>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</si>
  <si>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</si>
  <si>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</si>
  <si>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</si>
  <si>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</si>
  <si>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</si>
  <si>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</si>
  <si>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</si>
  <si>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</si>
  <si>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</si>
  <si>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</si>
  <si>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</si>
  <si>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</si>
  <si>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</si>
  <si>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</si>
  <si>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</si>
  <si>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</si>
  <si>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</si>
  <si>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</si>
  <si>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</si>
  <si>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</si>
  <si>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</si>
  <si>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</si>
  <si>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</si>
  <si>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</si>
  <si>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</si>
  <si>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</si>
  <si>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</si>
  <si>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</si>
  <si>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</si>
  <si>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</si>
  <si>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</si>
  <si>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</si>
  <si>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</si>
  <si>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</si>
  <si>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</si>
  <si>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</si>
  <si>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</si>
  <si>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</si>
  <si>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</si>
  <si>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</si>
  <si>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</si>
  <si>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</si>
  <si>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</si>
  <si>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</si>
  <si>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</si>
  <si>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</si>
  <si>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</si>
  <si>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</si>
  <si>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</si>
  <si>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</si>
  <si>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</si>
  <si>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</si>
  <si>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</si>
  <si>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</si>
  <si>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</si>
  <si>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</si>
  <si>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</si>
  <si>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</si>
  <si>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</si>
  <si>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</si>
  <si>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</si>
  <si>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</si>
  <si>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</si>
  <si>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</si>
  <si>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</si>
  <si>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</si>
  <si>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</si>
  <si>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</si>
  <si>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</si>
  <si>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</si>
  <si>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</si>
  <si>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</si>
  <si>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</si>
  <si>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</si>
  <si>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</si>
  <si>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</si>
  <si>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</si>
  <si>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</si>
  <si>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</si>
  <si>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</si>
  <si>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</si>
  <si>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</si>
  <si>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</si>
  <si>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</si>
  <si>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</si>
  <si>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</si>
  <si>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</si>
  <si>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</si>
  <si>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</si>
  <si>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</si>
  <si>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</si>
  <si>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</si>
  <si>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</si>
  <si>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</si>
  <si>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</si>
  <si>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</si>
  <si>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</si>
  <si>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</si>
  <si>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</si>
  <si>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</si>
  <si>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</si>
  <si>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</si>
  <si>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</si>
  <si>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</si>
  <si>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</si>
  <si>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</si>
  <si>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</si>
  <si>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</si>
  <si>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</si>
  <si>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</si>
  <si>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</si>
  <si>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</si>
  <si>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</si>
  <si>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</si>
  <si>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</si>
  <si>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</si>
  <si>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</si>
  <si>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</si>
  <si>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</si>
  <si>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</si>
  <si>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</si>
  <si>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</si>
  <si>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</si>
  <si>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</si>
  <si>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</si>
  <si>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</si>
  <si>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</si>
  <si>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</si>
  <si>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</si>
  <si>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</si>
  <si>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</si>
  <si>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</si>
  <si>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</si>
  <si>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</si>
  <si>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</si>
  <si>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</si>
  <si>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</si>
  <si>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</si>
  <si>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</si>
  <si>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</si>
  <si>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</si>
  <si>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</si>
  <si>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</si>
  <si>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</si>
  <si>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</si>
  <si>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</si>
  <si>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</si>
  <si>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</si>
  <si>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</si>
  <si>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</si>
  <si>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</si>
  <si>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</si>
  <si>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</si>
  <si>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</si>
  <si>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</si>
  <si>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</si>
  <si>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</si>
  <si>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</si>
  <si>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</si>
  <si>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</si>
  <si>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</si>
  <si>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</si>
  <si>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</si>
  <si>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</si>
  <si>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</si>
  <si>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</si>
  <si>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</si>
  <si>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</si>
  <si>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</si>
  <si>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</si>
  <si>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</si>
  <si>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</si>
  <si>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</si>
  <si>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</si>
  <si>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</si>
  <si>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</si>
  <si>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</si>
  <si>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</si>
  <si>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</si>
  <si>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</si>
  <si>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</si>
  <si>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</si>
  <si>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</si>
  <si>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</si>
  <si>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</si>
  <si>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</si>
  <si>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</si>
  <si>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</si>
  <si>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</si>
  <si>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</si>
  <si>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</si>
  <si>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</si>
  <si>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</si>
  <si>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</si>
  <si>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</si>
  <si>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</si>
  <si>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</si>
  <si>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</si>
  <si>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</si>
  <si>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</si>
  <si>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</si>
  <si>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</si>
  <si>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</si>
  <si>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</si>
  <si>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</si>
  <si>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</si>
  <si>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</si>
  <si>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</si>
  <si>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</si>
  <si>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</si>
  <si>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</si>
  <si>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</si>
  <si>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</si>
  <si>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</si>
  <si>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</si>
  <si>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</si>
  <si>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</si>
  <si>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</si>
  <si>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</si>
  <si>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</si>
  <si>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</si>
  <si>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</si>
  <si>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</si>
  <si>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</si>
  <si>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</si>
  <si>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</si>
  <si>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</si>
  <si>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</si>
  <si>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</si>
  <si>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</si>
  <si>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</si>
  <si>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</si>
  <si>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</si>
  <si>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</si>
  <si>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</si>
  <si>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</si>
  <si>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</si>
  <si>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</si>
  <si>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</si>
  <si>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</si>
  <si>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</si>
  <si>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</si>
  <si>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</si>
  <si>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</si>
  <si>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</si>
  <si>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</si>
  <si>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</si>
  <si>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</si>
  <si>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</si>
  <si>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</si>
  <si>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</si>
  <si>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</si>
  <si>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</si>
  <si>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</si>
  <si>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</si>
  <si>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</si>
  <si>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</si>
  <si>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</si>
  <si>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</si>
  <si>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</si>
  <si>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</si>
  <si>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</si>
  <si>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</si>
  <si>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</si>
  <si>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</si>
  <si>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</si>
  <si>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</si>
  <si>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</si>
  <si>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</si>
  <si>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</si>
  <si>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</si>
  <si>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</si>
  <si>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</si>
  <si>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</si>
  <si>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</si>
  <si>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</si>
  <si>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</si>
  <si>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</si>
  <si>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</si>
  <si>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</si>
  <si>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</si>
  <si>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</si>
  <si>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</si>
  <si>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</si>
  <si>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</si>
  <si>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</si>
  <si>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</si>
  <si>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</si>
  <si>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</si>
  <si>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</si>
  <si>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</si>
  <si>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</si>
  <si>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</si>
  <si>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</si>
  <si>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</si>
  <si>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</si>
  <si>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</si>
  <si>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</si>
  <si>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</si>
  <si>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</si>
  <si>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</si>
  <si>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</si>
  <si>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</si>
  <si>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</si>
  <si>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</si>
  <si>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</si>
  <si>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</si>
  <si>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</si>
  <si>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</si>
  <si>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</si>
  <si>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</si>
  <si>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</si>
  <si>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</si>
  <si>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</si>
  <si>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</si>
  <si>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</si>
  <si>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</si>
  <si>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</si>
  <si>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</si>
  <si>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</si>
  <si>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</si>
  <si>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</si>
  <si>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</si>
  <si>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</si>
  <si>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</si>
  <si>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</si>
  <si>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</si>
  <si>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</si>
  <si>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</si>
  <si>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</si>
  <si>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</si>
  <si>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</si>
  <si>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</si>
  <si>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</si>
  <si>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</si>
  <si>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</si>
  <si>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</si>
  <si>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</si>
  <si>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</si>
  <si>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</si>
  <si>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</si>
  <si>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</si>
  <si>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</si>
  <si>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</si>
  <si>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</si>
  <si>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</si>
  <si>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</si>
  <si>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</si>
  <si>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</si>
  <si>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</si>
  <si>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</si>
  <si>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</si>
  <si>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</si>
  <si>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</si>
  <si>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</si>
  <si>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</si>
  <si>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</si>
  <si>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</si>
  <si>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</si>
  <si>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</si>
  <si>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</si>
  <si>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</si>
  <si>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</si>
  <si>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</si>
  <si>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</si>
  <si>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</si>
  <si>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</si>
  <si>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</si>
  <si>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</si>
  <si>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</si>
  <si>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</si>
  <si>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</si>
  <si>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</si>
  <si>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</si>
  <si>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</si>
  <si>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</si>
  <si>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</si>
  <si>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</si>
  <si>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</si>
  <si>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</si>
  <si>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</si>
  <si>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</si>
  <si>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</si>
  <si>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</si>
  <si>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</si>
  <si>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</si>
  <si>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</si>
  <si>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</si>
  <si>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</si>
  <si>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</si>
  <si>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</si>
  <si>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</si>
  <si>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</si>
  <si>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</si>
  <si>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</si>
  <si>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</si>
  <si>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</si>
  <si>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</si>
  <si>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</si>
  <si>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</si>
  <si>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</si>
  <si>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</si>
  <si>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</si>
  <si>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</si>
  <si>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</si>
  <si>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</si>
  <si>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</si>
  <si>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</si>
  <si>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</si>
  <si>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</si>
  <si>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</si>
  <si>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</si>
  <si>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</si>
  <si>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</si>
  <si>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</si>
  <si>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</si>
  <si>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</si>
  <si>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</si>
  <si>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</si>
  <si>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</si>
  <si>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</si>
  <si>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</si>
  <si>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</si>
  <si>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</si>
  <si>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</si>
  <si>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</si>
  <si>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</si>
  <si>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</si>
  <si>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</si>
  <si>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</si>
  <si>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</si>
  <si>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</si>
  <si>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</si>
  <si>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</si>
  <si>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</si>
  <si>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</si>
  <si>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</si>
  <si>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</si>
  <si>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</si>
  <si>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</si>
  <si>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</si>
  <si>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</si>
  <si>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</si>
  <si>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</si>
  <si>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</si>
  <si>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</si>
  <si>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</si>
  <si>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</si>
  <si>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</si>
  <si>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</si>
  <si>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</si>
  <si>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</si>
  <si>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</si>
  <si>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</si>
  <si>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</si>
  <si>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</si>
  <si>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</si>
  <si>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</si>
  <si>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</si>
  <si>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</si>
  <si>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</si>
  <si>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</si>
  <si>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</si>
  <si>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</si>
  <si>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</si>
  <si>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</si>
  <si>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</si>
  <si>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</si>
  <si>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</si>
  <si>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</si>
  <si>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</si>
  <si>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</si>
  <si>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</si>
  <si>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</si>
  <si>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</si>
  <si>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</si>
  <si>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</si>
  <si>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</si>
  <si>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</si>
  <si>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</si>
  <si>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</si>
  <si>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</si>
  <si>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</si>
  <si>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</si>
  <si>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</si>
  <si>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</si>
  <si>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</si>
  <si>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</si>
  <si>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</si>
  <si>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</si>
  <si>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</si>
  <si>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</si>
  <si>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</si>
  <si>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</si>
  <si>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</si>
  <si>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</si>
  <si>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</si>
  <si>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</si>
  <si>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</si>
  <si>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</si>
  <si>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</si>
  <si>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</si>
  <si>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</si>
  <si>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</si>
  <si>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</si>
  <si>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</si>
  <si>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</si>
  <si>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</si>
  <si>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</si>
  <si>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</si>
  <si>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</si>
  <si>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</si>
  <si>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</si>
  <si>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</si>
  <si>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</si>
  <si>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</si>
  <si>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</si>
  <si>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</si>
  <si>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</si>
  <si>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</si>
  <si>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</si>
  <si>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</si>
  <si>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</si>
  <si>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</si>
  <si>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</si>
  <si>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</si>
  <si>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</si>
  <si>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</si>
  <si>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</si>
  <si>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</si>
  <si>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</si>
  <si>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</si>
  <si>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</si>
  <si>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</si>
  <si>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</si>
  <si>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</si>
  <si>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</si>
  <si>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</si>
  <si>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</si>
  <si>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</si>
  <si>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</si>
  <si>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</si>
  <si>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</si>
  <si>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</si>
  <si>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</si>
  <si>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</si>
  <si>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</si>
  <si>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</si>
  <si>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</si>
  <si>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</si>
  <si>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</si>
  <si>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</si>
  <si>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</si>
  <si>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</si>
  <si>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</si>
  <si>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</si>
  <si>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</si>
  <si>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</si>
  <si>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</si>
  <si>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</si>
  <si>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</si>
  <si>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</si>
  <si>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</si>
  <si>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</si>
  <si>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</si>
  <si>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</si>
  <si>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</si>
  <si>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</si>
  <si>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</si>
  <si>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</si>
  <si>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</si>
  <si>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</si>
  <si>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</si>
  <si>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</si>
  <si>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</si>
  <si>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</si>
  <si>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</si>
  <si>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</si>
  <si>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</si>
  <si>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</si>
  <si>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</si>
  <si>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</si>
  <si>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</si>
  <si>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</si>
  <si>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</si>
  <si>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</si>
  <si>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</si>
  <si>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</si>
  <si>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</si>
  <si>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</si>
  <si>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</si>
  <si>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</si>
  <si>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</si>
  <si>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</si>
  <si>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</si>
  <si>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</si>
  <si>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</si>
  <si>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</si>
  <si>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</si>
  <si>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</si>
  <si>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</si>
  <si>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</si>
  <si>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</si>
  <si>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</si>
  <si>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</si>
  <si>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</si>
  <si>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</si>
  <si>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</si>
  <si>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</si>
  <si>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</si>
  <si>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</si>
  <si>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</si>
  <si>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</si>
  <si>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</si>
  <si>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</si>
  <si>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</si>
  <si>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</si>
  <si>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</si>
  <si>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</si>
  <si>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</si>
  <si>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</si>
  <si>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</si>
  <si>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</si>
  <si>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</si>
  <si>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</si>
  <si>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</si>
  <si>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</si>
  <si>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</si>
  <si>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</si>
  <si>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</si>
  <si>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</si>
  <si>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</si>
  <si>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</si>
  <si>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</si>
  <si>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</si>
  <si>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</si>
  <si>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</si>
  <si>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</si>
  <si>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</si>
  <si>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</si>
  <si>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</si>
  <si>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</si>
  <si>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</si>
  <si>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</si>
  <si>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</si>
  <si>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</si>
  <si>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</si>
  <si>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</si>
  <si>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</si>
  <si>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</si>
  <si>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</si>
  <si>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</si>
  <si>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</si>
  <si>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</si>
  <si>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</si>
  <si>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</si>
  <si>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</si>
  <si>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</si>
  <si>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</si>
  <si>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</si>
  <si>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</si>
  <si>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</si>
  <si>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</si>
  <si>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</si>
  <si>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</si>
  <si>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</si>
  <si>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</si>
  <si>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</si>
  <si>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</si>
  <si>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</si>
  <si>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</si>
  <si>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</si>
  <si>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</si>
  <si>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</si>
  <si>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</si>
  <si>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</si>
  <si>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</si>
  <si>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</si>
  <si>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</si>
  <si>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</si>
  <si>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</si>
  <si>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</si>
  <si>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</si>
  <si>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</si>
  <si>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</si>
  <si>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</si>
  <si>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</si>
  <si>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</si>
  <si>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</si>
  <si>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</si>
  <si>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</si>
  <si>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</si>
  <si>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</si>
  <si>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</si>
  <si>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</si>
  <si>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</si>
  <si>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</si>
  <si>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</si>
  <si>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</si>
  <si>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</si>
  <si>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</si>
  <si>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</si>
  <si>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</si>
  <si>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</si>
  <si>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</si>
  <si>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</si>
  <si>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</si>
  <si>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</si>
  <si>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</si>
  <si>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</si>
  <si>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</si>
  <si>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</si>
  <si>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</si>
  <si>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</si>
  <si>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</si>
  <si>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</si>
  <si>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</si>
  <si>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</si>
  <si>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</si>
  <si>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</si>
  <si>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</si>
  <si>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</si>
  <si>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</si>
  <si>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</si>
  <si>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</si>
  <si>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</si>
  <si>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</si>
  <si>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</si>
  <si>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</si>
  <si>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</si>
  <si>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</si>
  <si>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</si>
  <si>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</si>
  <si>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</si>
  <si>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</si>
  <si>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</si>
  <si>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</si>
  <si>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</si>
  <si>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</si>
  <si>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</si>
  <si>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</si>
  <si>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</si>
  <si>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</si>
  <si>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</si>
  <si>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</si>
  <si>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</si>
  <si>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</si>
  <si>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</si>
  <si>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</si>
  <si>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</si>
  <si>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</si>
  <si>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</si>
  <si>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</si>
  <si>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</si>
  <si>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</si>
  <si>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</si>
  <si>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</si>
  <si>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</si>
  <si>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</si>
  <si>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</si>
  <si>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</si>
  <si>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</si>
  <si>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</si>
  <si>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</si>
  <si>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</si>
  <si>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</si>
  <si>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</si>
  <si>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</si>
  <si>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</si>
  <si>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</si>
  <si>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</si>
  <si>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</si>
  <si>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</si>
  <si>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</si>
  <si>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</si>
  <si>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</si>
  <si>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</si>
  <si>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</si>
  <si>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</si>
  <si>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</si>
  <si>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</si>
  <si>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</si>
  <si>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</si>
  <si>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</si>
  <si>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</si>
  <si>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</si>
  <si>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</si>
  <si>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</si>
  <si>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</si>
  <si>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</si>
  <si>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</si>
  <si>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</si>
  <si>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</si>
  <si>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</si>
  <si>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</si>
  <si>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</si>
  <si>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</si>
  <si>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</si>
  <si>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</si>
  <si>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</si>
  <si>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</si>
  <si>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</si>
  <si>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</si>
  <si>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</si>
  <si>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</si>
  <si>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</si>
  <si>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</si>
  <si>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</si>
  <si>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</si>
  <si>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</si>
  <si>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</si>
  <si>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</si>
  <si>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</si>
  <si>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</si>
  <si>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</si>
  <si>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</si>
  <si>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</si>
  <si>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</si>
  <si>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</si>
  <si>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</si>
  <si>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</si>
  <si>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</si>
  <si>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</si>
  <si>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</si>
  <si>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</si>
  <si>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</si>
  <si>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</si>
  <si>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</si>
  <si>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</si>
  <si>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</si>
  <si>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</si>
  <si>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</si>
  <si>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</si>
  <si>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</si>
  <si>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</si>
  <si>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</si>
  <si>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</si>
  <si>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</si>
  <si>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</si>
  <si>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</si>
  <si>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</si>
  <si>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</si>
  <si>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</si>
  <si>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</si>
  <si>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</si>
  <si>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</si>
  <si>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</si>
  <si>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</si>
  <si>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</si>
  <si>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</si>
  <si>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</si>
  <si>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</si>
  <si>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</si>
  <si>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</si>
  <si>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</si>
  <si>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</si>
  <si>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</si>
  <si>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</si>
  <si>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</si>
  <si>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</si>
  <si>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</si>
  <si>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</si>
  <si>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</si>
  <si>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</si>
  <si>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</si>
  <si>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</si>
  <si>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</si>
  <si>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</si>
  <si>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</si>
  <si>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</si>
  <si>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</si>
  <si>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</si>
  <si>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</si>
  <si>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</si>
  <si>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</si>
  <si>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</si>
  <si>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</si>
  <si>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</si>
  <si>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</si>
  <si>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</si>
  <si>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</si>
  <si>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</si>
  <si>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</si>
  <si>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</si>
  <si>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</si>
  <si>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</si>
  <si>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</si>
  <si>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</si>
  <si>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</si>
  <si>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</si>
  <si>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</si>
  <si>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</si>
  <si>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</si>
  <si>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</si>
  <si>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</si>
  <si>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</si>
  <si>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</si>
  <si>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</si>
  <si>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</si>
  <si>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</si>
  <si>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</si>
  <si>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</si>
  <si>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</si>
  <si>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</si>
  <si>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</si>
  <si>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</si>
  <si>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</si>
  <si>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</si>
  <si>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</si>
  <si>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</si>
  <si>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</si>
  <si>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</si>
  <si>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</si>
  <si>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</si>
  <si>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</si>
  <si>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</si>
  <si>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</si>
  <si>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</si>
  <si>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</si>
  <si>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</si>
  <si>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</si>
  <si>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</si>
  <si>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</si>
  <si>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</si>
  <si>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</si>
  <si>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</si>
  <si>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</si>
  <si>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</si>
  <si>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</si>
  <si>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</si>
  <si>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</si>
  <si>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</si>
  <si>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</si>
  <si>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</si>
  <si>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</si>
  <si>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</si>
  <si>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</si>
  <si>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</si>
  <si>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</si>
  <si>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</si>
  <si>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</si>
  <si>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</si>
  <si>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</si>
  <si>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</si>
  <si>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</si>
  <si>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</si>
  <si>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</si>
  <si>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</si>
  <si>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</si>
  <si>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</si>
  <si>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</si>
  <si>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</si>
  <si>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</si>
  <si>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</si>
  <si>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</si>
  <si>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</si>
  <si>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</si>
  <si>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</si>
  <si>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</si>
  <si>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</si>
  <si>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</si>
  <si>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</si>
  <si>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</si>
  <si>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</si>
  <si>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</si>
  <si>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</si>
  <si>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</si>
  <si>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</si>
  <si>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</si>
  <si>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</si>
  <si>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</si>
  <si>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</si>
  <si>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</si>
  <si>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</si>
  <si>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</si>
  <si>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</si>
  <si>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</si>
  <si>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</si>
  <si>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</si>
  <si>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</si>
  <si>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</si>
  <si>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</si>
  <si>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</si>
  <si>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</si>
  <si>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</si>
  <si>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</si>
  <si>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</si>
  <si>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</si>
  <si>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</si>
  <si>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</si>
  <si>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</si>
  <si>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</si>
  <si>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</si>
  <si>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</si>
  <si>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</si>
  <si>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</si>
  <si>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</si>
  <si>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</si>
  <si>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</si>
  <si>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</si>
  <si>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</si>
  <si>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</si>
  <si>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</si>
  <si>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</si>
  <si>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</si>
  <si>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</si>
  <si>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</si>
  <si>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</si>
  <si>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</si>
  <si>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</si>
  <si>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</si>
  <si>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</si>
  <si>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</si>
  <si>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</si>
  <si>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</si>
  <si>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</si>
  <si>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</si>
  <si>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</si>
  <si>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</si>
  <si>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</si>
  <si>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</si>
  <si>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</si>
  <si>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</si>
  <si>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</si>
  <si>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</si>
  <si>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</si>
  <si>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</si>
  <si>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</si>
  <si>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</si>
  <si>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</si>
  <si>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</si>
  <si>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</si>
  <si>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</si>
  <si>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</si>
  <si>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</si>
  <si>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</si>
  <si>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</si>
  <si>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</si>
  <si>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</si>
  <si>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</si>
  <si>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</si>
  <si>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</si>
  <si>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</si>
  <si>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</si>
  <si>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</si>
  <si>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</si>
  <si>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</si>
  <si>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</si>
  <si>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</si>
  <si>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</si>
  <si>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</si>
  <si>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</si>
  <si>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</si>
  <si>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</si>
  <si>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</si>
  <si>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</si>
  <si>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</si>
  <si>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</si>
  <si>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</si>
  <si>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</si>
  <si>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</si>
  <si>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</si>
  <si>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</si>
  <si>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</si>
  <si>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</si>
  <si>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</si>
  <si>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</si>
  <si>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</si>
  <si>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</si>
  <si>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</si>
  <si>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</si>
  <si>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</si>
  <si>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</si>
  <si>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</si>
  <si>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</si>
  <si>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</si>
  <si>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</si>
  <si>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</si>
  <si>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</si>
  <si>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</si>
  <si>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</si>
  <si>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</si>
  <si>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</si>
  <si>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</si>
  <si>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</si>
  <si>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</si>
  <si>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</si>
  <si>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</si>
  <si>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</si>
  <si>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</si>
  <si>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</si>
  <si>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</si>
  <si>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</si>
  <si>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</si>
  <si>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</si>
  <si>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</si>
  <si>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</si>
  <si>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</si>
  <si>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</si>
  <si>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</si>
  <si>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</si>
  <si>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</si>
  <si>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</si>
  <si>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</si>
  <si>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</si>
  <si>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</si>
  <si>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</si>
  <si>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</si>
  <si>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</si>
  <si>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</si>
  <si>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</si>
  <si>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</si>
  <si>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</si>
  <si>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</si>
  <si>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</si>
  <si>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</si>
  <si>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</si>
  <si>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</si>
  <si>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</si>
  <si>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</si>
  <si>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</si>
  <si>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</si>
  <si>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</si>
  <si>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</si>
  <si>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</si>
  <si>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</si>
  <si>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</si>
  <si>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</si>
  <si>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</si>
  <si>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</si>
  <si>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</si>
  <si>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</si>
  <si>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</si>
  <si>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</si>
  <si>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</si>
  <si>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</si>
  <si>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</si>
  <si>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</si>
  <si>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</si>
  <si>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</si>
  <si>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</si>
  <si>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</si>
  <si>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</si>
  <si>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</si>
  <si>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</si>
  <si>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</si>
  <si>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</si>
  <si>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</si>
  <si>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</si>
  <si>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</si>
  <si>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</si>
  <si>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</si>
  <si>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</si>
  <si>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</si>
  <si>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</si>
  <si>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</si>
  <si>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</si>
  <si>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</si>
  <si>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</si>
  <si>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</si>
  <si>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</si>
  <si>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</si>
  <si>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</si>
  <si>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</si>
  <si>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</si>
  <si>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</si>
  <si>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</si>
  <si>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</si>
  <si>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</si>
  <si>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</si>
  <si>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</si>
  <si>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</si>
  <si>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</si>
  <si>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</si>
  <si>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</si>
  <si>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</si>
  <si>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</si>
  <si>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</si>
  <si>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</si>
  <si>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</si>
  <si>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</si>
  <si>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</si>
  <si>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</si>
  <si>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</si>
  <si>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</si>
  <si>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</si>
  <si>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</si>
  <si>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</si>
  <si>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</si>
  <si>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</si>
  <si>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</si>
  <si>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</si>
  <si>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</si>
  <si>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</si>
  <si>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</si>
  <si>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</si>
  <si>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</si>
  <si>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</si>
  <si>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</si>
  <si>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</si>
  <si>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</si>
  <si>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</si>
  <si>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</si>
  <si>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</si>
  <si>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</si>
  <si>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</si>
  <si>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</si>
  <si>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</si>
  <si>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</si>
  <si>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</si>
  <si>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</si>
  <si>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</si>
  <si>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</si>
  <si>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</si>
  <si>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</si>
  <si>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</si>
  <si>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</si>
  <si>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</si>
  <si>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</si>
  <si>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</si>
  <si>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</si>
  <si>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</si>
  <si>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</si>
  <si>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</si>
  <si>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</si>
  <si>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</si>
  <si>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</si>
  <si>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</si>
  <si>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</si>
  <si>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</si>
  <si>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</si>
  <si>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</si>
  <si>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</si>
  <si>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</si>
  <si>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</si>
  <si>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</si>
  <si>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</si>
  <si>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</si>
  <si>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</si>
  <si>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</si>
  <si>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</si>
  <si>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</si>
  <si>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</si>
  <si>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</si>
  <si>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</si>
  <si>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</si>
  <si>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</si>
  <si>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</si>
  <si>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</si>
  <si>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</si>
  <si>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</si>
  <si>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</si>
  <si>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</si>
  <si>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</si>
  <si>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</si>
  <si>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</si>
  <si>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</si>
  <si>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</si>
  <si>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</si>
  <si>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</si>
  <si>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</si>
  <si>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</si>
  <si>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</si>
  <si>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</si>
  <si>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</si>
  <si>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</si>
  <si>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</si>
  <si>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</si>
  <si>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</si>
  <si>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</si>
  <si>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</si>
  <si>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</si>
  <si>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</si>
  <si>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</si>
  <si>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</si>
  <si>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</si>
  <si>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</si>
  <si>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</si>
  <si>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</si>
  <si>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</si>
  <si>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</si>
  <si>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</si>
  <si>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</si>
  <si>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</si>
  <si>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</si>
  <si>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</si>
  <si>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</si>
  <si>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</si>
  <si>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</si>
  <si>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</si>
  <si>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</si>
  <si>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</si>
  <si>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</si>
  <si>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</si>
  <si>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</si>
  <si>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</si>
  <si>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</si>
  <si>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</si>
  <si>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</si>
  <si>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</si>
  <si>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</si>
  <si>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</si>
  <si>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</si>
  <si>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</si>
  <si>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</si>
  <si>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</si>
  <si>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</si>
  <si>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</si>
  <si>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</si>
  <si>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</si>
  <si>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</si>
  <si>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</si>
  <si>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</si>
  <si>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</si>
  <si>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</si>
  <si>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</si>
  <si>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</si>
  <si>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</si>
  <si>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</si>
  <si>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</si>
  <si>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</si>
  <si>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</si>
  <si>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</si>
  <si>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</si>
  <si>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</si>
  <si>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</si>
  <si>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</si>
  <si>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</si>
  <si>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</si>
  <si>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</si>
  <si>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</si>
  <si>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</si>
  <si>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</si>
  <si>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</si>
  <si>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</si>
  <si>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</si>
  <si>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</si>
  <si>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</si>
  <si>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</si>
  <si>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</si>
  <si>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</si>
  <si>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</si>
  <si>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</si>
  <si>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</si>
  <si>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</si>
  <si>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</si>
  <si>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</si>
  <si>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</si>
  <si>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</si>
  <si>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</si>
  <si>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</si>
  <si>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</si>
  <si>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</si>
  <si>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</si>
  <si>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</si>
  <si>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</si>
  <si>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</si>
  <si>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</si>
  <si>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</si>
  <si>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</si>
  <si>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</si>
  <si>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</si>
  <si>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</si>
  <si>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</si>
  <si>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</si>
  <si>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</si>
  <si>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</si>
  <si>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</si>
  <si>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</si>
  <si>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</si>
  <si>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</si>
  <si>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</si>
  <si>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</si>
  <si>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</si>
  <si>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</si>
  <si>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</si>
  <si>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</si>
  <si>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</si>
  <si>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</si>
  <si>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</si>
  <si>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</si>
  <si>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</si>
  <si>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</si>
  <si>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</si>
  <si>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</si>
  <si>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</si>
  <si>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</si>
  <si>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</si>
  <si>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</si>
  <si>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</si>
  <si>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</si>
  <si>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</si>
  <si>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</si>
  <si>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</si>
  <si>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</si>
  <si>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</si>
  <si>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</si>
  <si>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</si>
  <si>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</si>
  <si>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</si>
  <si>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</si>
  <si>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</si>
  <si>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</si>
  <si>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</si>
  <si>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</si>
  <si>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</si>
  <si>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</si>
  <si>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</si>
  <si>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</si>
  <si>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</si>
  <si>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</si>
  <si>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</si>
  <si>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</si>
  <si>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</si>
  <si>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</si>
  <si>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</si>
  <si>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</si>
  <si>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</si>
  <si>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</si>
  <si>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</si>
  <si>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</si>
  <si>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</si>
  <si>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</si>
  <si>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</si>
  <si>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</si>
  <si>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</si>
  <si>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</si>
  <si>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</si>
  <si>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</si>
  <si>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</si>
  <si>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</si>
  <si>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</si>
  <si>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</si>
  <si>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</si>
  <si>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</si>
  <si>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</si>
  <si>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</si>
  <si>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</si>
  <si>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</si>
  <si>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</si>
  <si>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</si>
  <si>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</si>
  <si>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</si>
  <si>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</si>
  <si>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</si>
  <si>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</si>
  <si>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</si>
  <si>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</si>
  <si>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</si>
  <si>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</si>
  <si>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</si>
  <si>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</si>
  <si>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</si>
  <si>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</si>
  <si>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</si>
  <si>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</si>
  <si>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</si>
  <si>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</si>
  <si>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</si>
  <si>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</si>
  <si>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</si>
  <si>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</si>
  <si>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</si>
  <si>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</si>
  <si>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</si>
  <si>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</si>
  <si>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</si>
  <si>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</si>
  <si>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</si>
  <si>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</si>
  <si>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</si>
  <si>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</si>
  <si>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</si>
  <si>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</si>
  <si>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</si>
  <si>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</si>
  <si>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</si>
  <si>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</si>
  <si>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</si>
  <si>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</si>
  <si>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</si>
  <si>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</si>
  <si>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</si>
  <si>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</si>
  <si>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</si>
  <si>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</si>
  <si>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</si>
  <si>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</si>
  <si>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</si>
  <si>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</si>
  <si>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</si>
  <si>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</si>
  <si>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</si>
  <si>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</si>
  <si>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</si>
  <si>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</si>
  <si>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</si>
  <si>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</si>
  <si>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</si>
  <si>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</si>
  <si>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</si>
  <si>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</si>
  <si>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</si>
  <si>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</si>
  <si>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</si>
  <si>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</si>
  <si>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</si>
  <si>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</si>
  <si>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</si>
  <si>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</si>
  <si>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</si>
  <si>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</si>
  <si>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</si>
  <si>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</si>
  <si>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</si>
  <si>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</si>
  <si>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</si>
  <si>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</si>
  <si>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</si>
  <si>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</si>
  <si>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</si>
  <si>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</si>
  <si>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</si>
  <si>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</si>
  <si>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</si>
  <si>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</si>
  <si>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</si>
  <si>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</si>
  <si>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</si>
  <si>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</si>
  <si>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</si>
  <si>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</si>
  <si>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</si>
  <si>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</si>
  <si>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</si>
  <si>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</si>
  <si>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</si>
  <si>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</si>
  <si>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</si>
  <si>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</si>
  <si>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</si>
  <si>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</si>
  <si>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</si>
  <si>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</si>
  <si>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</si>
  <si>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</si>
  <si>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</si>
  <si>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</si>
  <si>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</si>
  <si>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</si>
  <si>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</si>
  <si>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</si>
  <si>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</si>
  <si>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</si>
  <si>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</si>
  <si>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</si>
  <si>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</si>
  <si>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</si>
  <si>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</si>
  <si>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</si>
  <si>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</si>
  <si>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</si>
  <si>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</si>
  <si>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</si>
  <si>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</si>
  <si>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</si>
  <si>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</si>
  <si>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</si>
  <si>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</si>
  <si>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</si>
  <si>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</si>
  <si>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</si>
  <si>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</si>
  <si>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</si>
  <si>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</si>
  <si>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</si>
  <si>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</si>
  <si>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</si>
  <si>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</si>
  <si>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</si>
  <si>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</si>
  <si>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</si>
  <si>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</si>
  <si>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</si>
  <si>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</si>
  <si>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</si>
  <si>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</si>
  <si>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</si>
  <si>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</si>
  <si>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</si>
  <si>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</si>
  <si>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</si>
  <si>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</si>
  <si>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</si>
  <si>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</si>
  <si>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</si>
  <si>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</si>
  <si>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</si>
  <si>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</si>
  <si>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</si>
  <si>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</si>
  <si>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</si>
  <si>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</si>
  <si>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</si>
  <si>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</si>
  <si>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</si>
  <si>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</si>
  <si>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</si>
  <si>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</si>
  <si>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</si>
  <si>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</si>
  <si>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</si>
  <si>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</si>
  <si>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</si>
  <si>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</si>
  <si>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</si>
  <si>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</si>
  <si>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</si>
  <si>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</si>
  <si>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</si>
  <si>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</si>
  <si>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</si>
  <si>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</si>
  <si>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</si>
  <si>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</si>
  <si>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</si>
  <si>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</si>
  <si>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</si>
  <si>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</si>
  <si>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</si>
  <si>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</si>
  <si>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</si>
  <si>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</si>
  <si>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</si>
  <si>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</si>
  <si>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</si>
  <si>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</si>
  <si>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</si>
  <si>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</si>
  <si>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</si>
  <si>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</si>
  <si>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</si>
  <si>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</si>
  <si>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</si>
  <si>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</si>
  <si>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</si>
  <si>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</si>
  <si>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</si>
  <si>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</si>
  <si>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</si>
  <si>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</si>
  <si>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</si>
  <si>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</si>
  <si>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</si>
  <si>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</si>
  <si>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</si>
  <si>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</si>
  <si>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</si>
  <si>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</si>
  <si>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</si>
  <si>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</si>
  <si>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</si>
  <si>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</si>
  <si>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</si>
  <si>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</si>
  <si>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</si>
  <si>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</si>
  <si>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</si>
  <si>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</si>
  <si>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</si>
  <si>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</si>
  <si>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</si>
  <si>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</si>
  <si>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</si>
  <si>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</si>
  <si>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</si>
  <si>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</si>
  <si>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</si>
  <si>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</si>
  <si>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</si>
  <si>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</si>
  <si>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</si>
  <si>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</si>
  <si>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</si>
  <si>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</si>
  <si>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</si>
  <si>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</si>
  <si>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</si>
  <si>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</si>
  <si>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</si>
  <si>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</si>
  <si>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</si>
  <si>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</si>
  <si>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</si>
  <si>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</si>
  <si>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</si>
  <si>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</si>
  <si>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</si>
  <si>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</si>
  <si>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</si>
  <si>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</si>
  <si>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</si>
  <si>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</si>
  <si>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</si>
  <si>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</si>
  <si>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</si>
  <si>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</si>
  <si>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</si>
  <si>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</si>
  <si>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</si>
  <si>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</si>
  <si>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</si>
  <si>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</si>
  <si>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</si>
  <si>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</si>
  <si>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</si>
  <si>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</si>
  <si>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</si>
  <si>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</si>
  <si>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</si>
  <si>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</si>
  <si>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</si>
  <si>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</si>
  <si>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</si>
  <si>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</si>
  <si>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</si>
  <si>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</si>
  <si>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</si>
  <si>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</si>
  <si>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</si>
  <si>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</si>
  <si>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</si>
  <si>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</si>
  <si>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</si>
  <si>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</si>
  <si>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</si>
  <si>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</si>
  <si>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</si>
  <si>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</si>
  <si>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</si>
  <si>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</si>
  <si>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</si>
  <si>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</si>
  <si>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</si>
  <si>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</si>
  <si>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</si>
  <si>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</si>
  <si>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</si>
  <si>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</si>
  <si>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</si>
  <si>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</si>
  <si>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</si>
  <si>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</si>
  <si>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</si>
  <si>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</si>
  <si>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</si>
  <si>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</si>
  <si>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</si>
  <si>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</si>
  <si>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</si>
  <si>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</si>
  <si>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</si>
  <si>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</si>
  <si>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</si>
  <si>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</si>
  <si>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</si>
  <si>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</si>
  <si>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</si>
  <si>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</si>
  <si>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</si>
  <si>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</si>
  <si>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</si>
  <si>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</si>
  <si>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</si>
  <si>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</si>
  <si>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</si>
  <si>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</si>
  <si>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</si>
  <si>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</si>
  <si>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</si>
  <si>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</si>
  <si>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</si>
  <si>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</si>
  <si>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</si>
  <si>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</si>
  <si>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</si>
  <si>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</si>
  <si>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</si>
  <si>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</si>
  <si>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</si>
  <si>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</si>
  <si>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</si>
  <si>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</si>
  <si>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</si>
  <si>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</si>
  <si>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</si>
  <si>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</si>
  <si>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</si>
  <si>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</si>
  <si>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</si>
  <si>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</si>
  <si>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</si>
  <si>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</si>
  <si>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</si>
  <si>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</si>
  <si>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</si>
  <si>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</si>
  <si>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</si>
  <si>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</si>
  <si>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</si>
  <si>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</si>
  <si>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</si>
  <si>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</si>
  <si>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</si>
  <si>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</si>
  <si>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</si>
  <si>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</si>
  <si>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</si>
  <si>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</si>
  <si>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</si>
  <si>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</si>
  <si>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</si>
  <si>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</si>
  <si>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</si>
  <si>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</si>
  <si>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</si>
  <si>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</si>
  <si>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</si>
  <si>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</si>
  <si>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</si>
  <si>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</si>
  <si>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</si>
  <si>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</si>
  <si>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</si>
  <si>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</si>
  <si>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</si>
  <si>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</si>
  <si>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</si>
  <si>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</si>
  <si>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</si>
  <si>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</si>
  <si>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</si>
  <si>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</si>
  <si>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</si>
  <si>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</si>
  <si>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</si>
  <si>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</si>
  <si>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</si>
  <si>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</si>
  <si>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</si>
  <si>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</si>
  <si>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</si>
  <si>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</si>
  <si>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</si>
  <si>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</si>
  <si>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</si>
  <si>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</si>
  <si>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</si>
  <si>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</si>
  <si>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</si>
  <si>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</si>
  <si>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</si>
  <si>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</si>
  <si>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</si>
  <si>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</si>
  <si>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</si>
  <si>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</si>
  <si>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</si>
  <si>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</si>
  <si>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</si>
  <si>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</si>
  <si>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</si>
  <si>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</si>
  <si>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</si>
  <si>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</si>
  <si>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</si>
  <si>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</si>
  <si>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</si>
  <si>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</si>
  <si>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</si>
  <si>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</si>
  <si>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</si>
  <si>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</si>
  <si>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</si>
  <si>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</si>
  <si>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</si>
  <si>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</si>
  <si>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</si>
  <si>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</si>
  <si>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</si>
  <si>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</si>
  <si>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</si>
  <si>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</si>
  <si>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</si>
  <si>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</si>
  <si>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</si>
  <si>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</si>
  <si>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</si>
  <si>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</si>
  <si>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</si>
  <si>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</si>
  <si>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</si>
  <si>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</si>
  <si>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</si>
  <si>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</si>
  <si>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</si>
  <si>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</si>
  <si>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</si>
  <si>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</si>
  <si>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</si>
  <si>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</si>
  <si>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</si>
  <si>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</si>
  <si>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</si>
  <si>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</si>
  <si>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</si>
  <si>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</si>
  <si>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</si>
  <si>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</si>
  <si>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</si>
  <si>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</si>
  <si>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</si>
  <si>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</si>
  <si>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</si>
  <si>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</si>
  <si>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</si>
  <si>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</si>
  <si>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</si>
  <si>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</si>
  <si>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</si>
  <si>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</si>
  <si>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</si>
  <si>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</si>
  <si>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</si>
  <si>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</si>
  <si>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</si>
  <si>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</si>
  <si>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</si>
  <si>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</si>
  <si>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</si>
  <si>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</si>
  <si>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</si>
  <si>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</si>
  <si>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</si>
  <si>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</si>
  <si>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</si>
  <si>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</si>
  <si>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</si>
  <si>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</si>
  <si>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</si>
  <si>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</si>
  <si>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</si>
  <si>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</si>
  <si>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</si>
  <si>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</si>
  <si>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</si>
  <si>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</si>
  <si>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</si>
  <si>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</si>
  <si>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</si>
  <si>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</si>
  <si>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</si>
  <si>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</si>
  <si>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</si>
  <si>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</si>
  <si>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</si>
  <si>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</si>
  <si>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</si>
  <si>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</si>
  <si>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</si>
  <si>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</si>
  <si>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</si>
  <si>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</si>
  <si>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</si>
  <si>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</si>
  <si>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</si>
  <si>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</si>
  <si>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</si>
  <si>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</si>
  <si>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</si>
  <si>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</si>
  <si>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</si>
  <si>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</si>
  <si>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</si>
  <si>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</si>
  <si>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</si>
  <si>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</si>
  <si>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</si>
  <si>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</si>
  <si>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</si>
  <si>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</si>
  <si>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</si>
  <si>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</si>
  <si>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</si>
  <si>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</si>
  <si>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</si>
  <si>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</si>
  <si>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</si>
  <si>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</si>
  <si>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</si>
  <si>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</si>
  <si>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</si>
  <si>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</si>
  <si>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</si>
  <si>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</si>
  <si>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</si>
  <si>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</si>
  <si>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</si>
  <si>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</si>
  <si>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</si>
  <si>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</si>
  <si>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</si>
  <si>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</si>
  <si>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</si>
  <si>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</si>
  <si>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</si>
  <si>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</si>
  <si>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</si>
  <si>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</si>
  <si>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</si>
  <si>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</si>
  <si>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</si>
  <si>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</si>
  <si>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</si>
  <si>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</si>
  <si>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</si>
  <si>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</si>
  <si>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</si>
  <si>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</si>
  <si>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</si>
  <si>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</si>
  <si>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</si>
  <si>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</si>
  <si>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</si>
  <si>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</si>
  <si>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</si>
  <si>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</si>
  <si>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</si>
  <si>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</si>
  <si>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</si>
  <si>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</si>
  <si>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</si>
  <si>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</si>
  <si>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</si>
  <si>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</si>
  <si>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</si>
  <si>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</si>
  <si>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</si>
  <si>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</si>
  <si>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</si>
  <si>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</si>
  <si>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</si>
  <si>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</si>
  <si>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</si>
  <si>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</si>
  <si>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</si>
  <si>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</si>
  <si>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</si>
  <si>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</si>
  <si>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</si>
  <si>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</si>
  <si>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</si>
  <si>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</si>
  <si>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</si>
  <si>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</si>
  <si>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</si>
  <si>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</si>
  <si>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</si>
  <si>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</si>
  <si>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</si>
  <si>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</si>
  <si>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</si>
  <si>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</si>
  <si>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</si>
  <si>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</si>
  <si>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</si>
  <si>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</si>
  <si>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</si>
  <si>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</si>
  <si>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</si>
  <si>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</si>
  <si>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</si>
  <si>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</si>
  <si>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</si>
  <si>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</si>
  <si>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</si>
  <si>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</si>
  <si>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</si>
  <si>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</si>
  <si>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</si>
  <si>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</si>
  <si>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</si>
  <si>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</si>
  <si>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</si>
  <si>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</si>
  <si>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</si>
  <si>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</si>
  <si>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</si>
  <si>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</si>
  <si>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</si>
  <si>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</si>
  <si>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</si>
  <si>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</si>
  <si>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</si>
  <si>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</si>
  <si>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</si>
  <si>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</si>
  <si>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</si>
  <si>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</si>
  <si>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</si>
  <si>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</si>
  <si>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</si>
  <si>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</si>
  <si>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</si>
  <si>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</si>
  <si>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</si>
  <si>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</si>
  <si>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</si>
  <si>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</si>
  <si>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</si>
  <si>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</si>
  <si>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</si>
  <si>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</si>
  <si>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</si>
  <si>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</si>
  <si>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</si>
  <si>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</si>
  <si>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</si>
  <si>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</si>
  <si>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</si>
  <si>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</si>
  <si>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</si>
  <si>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</si>
  <si>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</si>
  <si>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</si>
  <si>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</si>
  <si>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</si>
  <si>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</si>
  <si>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</si>
  <si>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</si>
  <si>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</si>
  <si>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</si>
  <si>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</si>
  <si>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</si>
  <si>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</si>
  <si>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</si>
  <si>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</si>
  <si>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</si>
  <si>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</si>
  <si>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</si>
  <si>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</si>
  <si>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</si>
  <si>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</si>
  <si>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</si>
  <si>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</si>
  <si>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</si>
  <si>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</si>
  <si>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</si>
  <si>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</si>
  <si>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</si>
  <si>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</si>
  <si>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</si>
  <si>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</si>
  <si>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</si>
  <si>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</si>
  <si>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</si>
  <si>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</si>
  <si>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</si>
  <si>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</si>
  <si>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</si>
  <si>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</si>
  <si>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</si>
  <si>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</si>
  <si>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</si>
  <si>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</si>
  <si>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</si>
  <si>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</si>
  <si>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</si>
  <si>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</si>
  <si>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</si>
  <si>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</si>
  <si>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</si>
  <si>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</si>
  <si>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</si>
  <si>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</si>
  <si>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</si>
  <si>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</si>
  <si>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</si>
  <si>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</si>
  <si>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</si>
  <si>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</si>
  <si>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</si>
  <si>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</si>
  <si>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</si>
  <si>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</si>
  <si>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</si>
  <si>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</si>
  <si>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</si>
  <si>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</si>
  <si>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</si>
  <si>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</si>
  <si>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</si>
  <si>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</si>
  <si>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</si>
  <si>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</si>
  <si>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</si>
  <si>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</si>
  <si>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</si>
  <si>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</si>
  <si>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</si>
  <si>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</si>
  <si>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</si>
  <si>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</si>
  <si>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</si>
  <si>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</si>
  <si>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</si>
  <si>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</si>
  <si>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</si>
  <si>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</si>
  <si>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</si>
  <si>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</si>
  <si>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</si>
  <si>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</si>
  <si>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</si>
  <si>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</si>
  <si>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</si>
  <si>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</si>
  <si>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</si>
  <si>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</si>
  <si>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</si>
  <si>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</si>
  <si>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</si>
  <si>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</si>
  <si>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</si>
  <si>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</si>
  <si>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</si>
  <si>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</si>
  <si>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</si>
  <si>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</si>
  <si>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</si>
  <si>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</si>
  <si>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</si>
  <si>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</si>
  <si>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</si>
  <si>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</si>
  <si>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</si>
  <si>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</si>
  <si>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</si>
  <si>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</si>
  <si>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</si>
  <si>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</si>
  <si>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</si>
  <si>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</si>
  <si>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</si>
  <si>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</si>
  <si>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</si>
  <si>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</si>
  <si>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</si>
  <si>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</si>
  <si>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</si>
  <si>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</si>
  <si>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</si>
  <si>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</si>
  <si>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</si>
  <si>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</si>
  <si>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</si>
  <si>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</si>
  <si>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</si>
  <si>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</si>
  <si>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</si>
  <si>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</si>
  <si>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</si>
  <si>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</si>
  <si>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</si>
  <si>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</si>
  <si>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</si>
  <si>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</si>
  <si>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</si>
  <si>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</si>
  <si>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</si>
  <si>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</si>
  <si>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</si>
  <si>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</si>
  <si>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</si>
  <si>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</si>
  <si>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</si>
  <si>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</si>
  <si>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</si>
  <si>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</si>
  <si>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</si>
  <si>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</si>
  <si>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</si>
  <si>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</si>
  <si>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</si>
  <si>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</si>
  <si>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</si>
  <si>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</si>
  <si>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</si>
  <si>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</si>
  <si>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</si>
  <si>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</si>
  <si>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</si>
  <si>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</si>
  <si>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</si>
  <si>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</si>
  <si>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</si>
  <si>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</si>
  <si>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</si>
  <si>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</si>
  <si>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</si>
  <si>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</si>
  <si>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</si>
  <si>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</si>
  <si>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</si>
  <si>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</si>
  <si>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</si>
  <si>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</si>
  <si>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</si>
  <si>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</si>
  <si>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</si>
  <si>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</si>
  <si>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</si>
  <si>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</si>
  <si>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</si>
  <si>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</si>
  <si>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</si>
  <si>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</si>
  <si>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</si>
  <si>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</si>
  <si>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</si>
  <si>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</si>
  <si>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</si>
  <si>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</si>
  <si>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</si>
  <si>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</si>
  <si>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</si>
  <si>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</si>
  <si>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</si>
  <si>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</si>
  <si>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</si>
  <si>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</si>
  <si>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</si>
  <si>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</si>
  <si>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</si>
  <si>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</si>
  <si>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</si>
  <si>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</si>
  <si>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</si>
  <si>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</si>
  <si>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</si>
  <si>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</si>
  <si>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</si>
  <si>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</si>
  <si>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</si>
  <si>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</si>
  <si>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</si>
  <si>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</si>
  <si>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</si>
  <si>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</si>
  <si>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</si>
  <si>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</si>
  <si>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</si>
  <si>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</si>
  <si>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</si>
  <si>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</si>
  <si>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</si>
  <si>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</si>
  <si>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</si>
  <si>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</si>
  <si>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</si>
  <si>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</si>
  <si>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</si>
  <si>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</si>
  <si>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</si>
  <si>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</si>
  <si>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</si>
  <si>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</si>
  <si>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</si>
  <si>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</si>
  <si>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</si>
  <si>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</si>
  <si>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</si>
  <si>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</si>
  <si>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</si>
  <si>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</si>
  <si>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</si>
  <si>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</si>
  <si>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</si>
  <si>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</si>
  <si>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</si>
  <si>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</si>
  <si>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</si>
  <si>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</si>
  <si>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</si>
  <si>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</si>
  <si>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</si>
  <si>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</si>
  <si>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</si>
  <si>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</si>
  <si>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</si>
  <si>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</si>
  <si>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</si>
  <si>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</si>
  <si>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</si>
  <si>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</si>
  <si>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</si>
  <si>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</si>
  <si>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</si>
  <si>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</si>
  <si>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</si>
  <si>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</si>
  <si>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</si>
  <si>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</si>
  <si>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</si>
  <si>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</si>
  <si>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</si>
  <si>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</si>
  <si>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</si>
  <si>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</si>
  <si>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</si>
  <si>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</si>
  <si>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</si>
  <si>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</si>
  <si>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</si>
  <si>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</si>
  <si>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</si>
  <si>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</si>
  <si>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</si>
  <si>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</si>
  <si>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</si>
  <si>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</si>
  <si>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</si>
  <si>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</si>
  <si>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</si>
  <si>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</si>
  <si>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</si>
  <si>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</si>
  <si>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</si>
  <si>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</si>
  <si>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</si>
  <si>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</si>
  <si>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</si>
  <si>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</si>
  <si>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</si>
  <si>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</si>
  <si>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</si>
  <si>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</si>
  <si>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</si>
  <si>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</si>
  <si>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</si>
  <si>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</si>
  <si>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</si>
  <si>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</si>
  <si>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</si>
  <si>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</si>
  <si>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</si>
  <si>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</si>
  <si>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</si>
  <si>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</si>
  <si>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</si>
  <si>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</si>
  <si>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</si>
  <si>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</si>
  <si>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</si>
  <si>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</si>
  <si>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</si>
  <si>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</si>
  <si>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</si>
  <si>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</si>
  <si>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</si>
  <si>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</si>
  <si>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</si>
  <si>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</si>
  <si>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</si>
  <si>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</si>
  <si>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</si>
  <si>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</si>
  <si>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</si>
  <si>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</si>
  <si>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</si>
  <si>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</si>
  <si>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</si>
  <si>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</si>
  <si>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</si>
  <si>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</si>
  <si>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</si>
  <si>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</si>
  <si>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</si>
  <si>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</si>
  <si>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</si>
  <si>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</si>
  <si>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</si>
  <si>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</si>
  <si>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</si>
  <si>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</si>
  <si>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</si>
  <si>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</si>
  <si>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</si>
  <si>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</si>
  <si>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</si>
  <si>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</si>
  <si>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</si>
  <si>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</si>
  <si>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</si>
  <si>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</si>
  <si>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</si>
  <si>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</si>
  <si>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</si>
  <si>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</si>
  <si>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</si>
  <si>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</si>
  <si>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</si>
  <si>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</si>
  <si>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</si>
  <si>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</si>
  <si>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</si>
  <si>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</si>
  <si>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</si>
  <si>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</si>
  <si>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</si>
  <si>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</si>
  <si>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</si>
  <si>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</si>
  <si>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</si>
  <si>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</si>
  <si>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</si>
  <si>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</si>
  <si>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</si>
  <si>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</si>
  <si>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</si>
  <si>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</si>
  <si>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</si>
  <si>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</si>
  <si>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</si>
  <si>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</si>
  <si>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</si>
  <si>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</si>
  <si>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</si>
  <si>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</si>
  <si>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</si>
  <si>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</si>
  <si>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</si>
  <si>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</si>
  <si>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</si>
  <si>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</si>
  <si>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</si>
  <si>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</si>
  <si>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</si>
  <si>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</si>
  <si>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</si>
  <si>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</si>
  <si>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</si>
  <si>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</si>
  <si>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</si>
  <si>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</si>
  <si>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</si>
  <si>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</si>
  <si>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</si>
  <si>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</si>
  <si>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</si>
  <si>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</si>
  <si>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</si>
  <si>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</si>
  <si>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</si>
  <si>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</si>
  <si>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</si>
  <si>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</si>
  <si>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</si>
  <si>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</si>
  <si>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</si>
  <si>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</si>
  <si>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</si>
  <si>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</si>
  <si>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</si>
  <si>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</si>
  <si>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</si>
  <si>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</si>
  <si>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</si>
  <si>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</si>
  <si>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</si>
  <si>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</si>
  <si>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</si>
  <si>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</si>
  <si>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</si>
  <si>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</si>
  <si>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</si>
  <si>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</si>
  <si>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</si>
  <si>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</si>
  <si>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</si>
  <si>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</si>
  <si>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</si>
  <si>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</si>
  <si>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</si>
  <si>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</si>
  <si>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</si>
  <si>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</si>
  <si>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</si>
  <si>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</si>
  <si>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</si>
  <si>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</si>
  <si>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</si>
  <si>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</si>
  <si>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</si>
  <si>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</si>
  <si>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</si>
  <si>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</si>
  <si>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</si>
  <si>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</si>
  <si>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</si>
  <si>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</si>
  <si>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</si>
  <si>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</si>
  <si>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</si>
  <si>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</si>
  <si>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</si>
  <si>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</si>
  <si>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</si>
  <si>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</si>
  <si>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</si>
  <si>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</si>
  <si>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</si>
  <si>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</si>
  <si>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</si>
  <si>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</si>
  <si>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</si>
  <si>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</si>
  <si>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</si>
  <si>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</si>
  <si>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</si>
  <si>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</si>
  <si>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</si>
  <si>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</si>
  <si>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</si>
  <si>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</si>
  <si>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</si>
  <si>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</si>
  <si>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</si>
  <si>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</si>
  <si>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</si>
  <si>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</si>
  <si>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</si>
  <si>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</si>
  <si>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</si>
  <si>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</si>
  <si>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</si>
  <si>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</si>
  <si>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</si>
  <si>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</si>
  <si>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</si>
  <si>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</si>
  <si>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</si>
  <si>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</si>
  <si>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</si>
  <si>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</si>
  <si>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</si>
  <si>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</si>
  <si>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</si>
  <si>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</si>
  <si>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</si>
  <si>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</si>
  <si>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</si>
  <si>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</si>
  <si>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</si>
  <si>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</si>
  <si>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</si>
  <si>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</si>
  <si>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</si>
  <si>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</si>
  <si>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</si>
  <si>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</si>
  <si>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</si>
  <si>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</si>
  <si>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</si>
  <si>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</si>
  <si>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</si>
  <si>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</si>
  <si>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</si>
  <si>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</si>
  <si>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</si>
  <si>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</si>
  <si>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</si>
  <si>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</si>
  <si>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</si>
  <si>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</si>
  <si>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</si>
  <si>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</si>
  <si>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</si>
  <si>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</si>
  <si>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</si>
  <si>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</si>
  <si>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</si>
  <si>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</si>
  <si>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</si>
  <si>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</si>
  <si>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</si>
  <si>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</si>
  <si>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</si>
  <si>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</si>
  <si>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</si>
  <si>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</si>
  <si>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</si>
  <si>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</si>
  <si>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</si>
  <si>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</si>
  <si>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</si>
  <si>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</si>
  <si>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</si>
  <si>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</si>
  <si>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</si>
  <si>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</si>
  <si>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</si>
  <si>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</si>
  <si>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</si>
  <si>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</si>
  <si>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</si>
  <si>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</si>
  <si>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</si>
  <si>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</si>
  <si>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</si>
  <si>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</si>
  <si>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</si>
  <si>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</si>
  <si>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</si>
  <si>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</si>
  <si>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</si>
  <si>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</si>
  <si>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</si>
  <si>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</si>
  <si>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</si>
  <si>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</si>
  <si>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</si>
  <si>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</si>
  <si>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</si>
  <si>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</si>
  <si>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</si>
  <si>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</si>
  <si>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</si>
  <si>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</si>
  <si>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</si>
  <si>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</si>
  <si>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</si>
  <si>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</si>
  <si>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</si>
  <si>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</si>
  <si>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</si>
  <si>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</si>
  <si>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</si>
  <si>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</si>
  <si>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</si>
  <si>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</si>
  <si>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</si>
  <si>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</si>
  <si>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</si>
  <si>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</si>
  <si>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</si>
  <si>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</si>
  <si>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</si>
  <si>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</si>
  <si>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</si>
  <si>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</si>
  <si>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</si>
  <si>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</si>
  <si>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</si>
  <si>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</si>
  <si>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</si>
  <si>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</si>
  <si>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</si>
  <si>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</si>
  <si>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</si>
  <si>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</si>
  <si>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</si>
  <si>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</si>
  <si>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</si>
  <si>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</si>
  <si>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</si>
  <si>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</si>
  <si>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</si>
  <si>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</si>
  <si>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</si>
  <si>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</si>
  <si>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</si>
  <si>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</si>
  <si>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</si>
  <si>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</si>
  <si>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</si>
  <si>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</si>
  <si>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</si>
  <si>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</si>
  <si>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</si>
  <si>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</si>
  <si>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</si>
  <si>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</si>
  <si>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</si>
  <si>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</si>
  <si>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</si>
  <si>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</si>
  <si>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</si>
  <si>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</si>
  <si>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</si>
  <si>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</si>
  <si>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</si>
  <si>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</si>
  <si>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</si>
  <si>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</si>
  <si>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</si>
  <si>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</si>
  <si>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</si>
  <si>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</si>
  <si>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</si>
  <si>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</si>
  <si>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</si>
  <si>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</si>
  <si>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</si>
  <si>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</si>
  <si>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</si>
  <si>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</si>
  <si>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</si>
  <si>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</si>
  <si>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</si>
  <si>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</si>
  <si>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</si>
  <si>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</si>
  <si>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</si>
  <si>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</si>
  <si>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</si>
  <si>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</si>
  <si>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</si>
  <si>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</si>
  <si>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</si>
  <si>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</si>
  <si>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</si>
  <si>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</si>
  <si>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</si>
  <si>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</si>
  <si>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</si>
  <si>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</si>
  <si>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</si>
  <si>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</si>
  <si>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</si>
  <si>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</si>
  <si>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</si>
  <si>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</si>
  <si>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</si>
  <si>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</si>
  <si>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</si>
  <si>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</si>
  <si>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</si>
  <si>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</si>
  <si>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</si>
  <si>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</si>
  <si>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</si>
  <si>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</si>
  <si>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</si>
  <si>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</si>
  <si>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</si>
  <si>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</si>
  <si>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</si>
  <si>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</si>
  <si>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</si>
  <si>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</si>
  <si>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</si>
  <si>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</si>
  <si>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</si>
  <si>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</si>
  <si>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</si>
  <si>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</si>
  <si>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</si>
  <si>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</si>
  <si>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</si>
  <si>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</si>
  <si>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</si>
  <si>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</si>
  <si>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</si>
  <si>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</si>
  <si>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</si>
  <si>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</si>
  <si>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</si>
  <si>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</si>
  <si>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</si>
  <si>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</si>
  <si>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</si>
  <si>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</si>
  <si>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</si>
  <si>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</si>
  <si>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</si>
  <si>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</si>
  <si>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</si>
  <si>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</si>
  <si>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</si>
  <si>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</si>
  <si>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</si>
  <si>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</si>
  <si>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</si>
  <si>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</si>
  <si>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</si>
  <si>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</si>
  <si>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</si>
  <si>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</si>
  <si>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</si>
  <si>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</si>
  <si>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</si>
  <si>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</si>
  <si>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</si>
  <si>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</si>
  <si>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</si>
  <si>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</si>
  <si>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</si>
  <si>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</si>
  <si>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</si>
  <si>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</si>
  <si>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</si>
  <si>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</si>
  <si>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</si>
  <si>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</si>
  <si>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</si>
  <si>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</si>
  <si>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</si>
  <si>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</si>
  <si>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</si>
  <si>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</si>
  <si>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</si>
  <si>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</si>
  <si>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</si>
  <si>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</si>
  <si>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</si>
  <si>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</si>
  <si>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</si>
  <si>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</si>
  <si>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</si>
  <si>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</si>
  <si>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</si>
  <si>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</si>
  <si>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</si>
  <si>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</si>
  <si>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</si>
  <si>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</si>
  <si>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</si>
  <si>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</si>
  <si>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</si>
  <si>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</si>
  <si>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</si>
  <si>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</si>
  <si>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</si>
  <si>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</si>
  <si>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</si>
  <si>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</si>
  <si>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</si>
  <si>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</si>
  <si>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</si>
  <si>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</si>
  <si>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</si>
  <si>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</si>
  <si>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</si>
  <si>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</si>
  <si>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</si>
  <si>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</si>
  <si>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</si>
  <si>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</si>
  <si>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</si>
  <si>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</si>
  <si>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</si>
  <si>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</si>
  <si>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</si>
  <si>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</si>
  <si>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</si>
  <si>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</si>
  <si>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</si>
  <si>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</si>
  <si>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</si>
  <si>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</si>
  <si>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</si>
  <si>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</si>
  <si>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</si>
  <si>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</si>
  <si>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</si>
  <si>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</si>
  <si>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</si>
  <si>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</si>
  <si>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</si>
  <si>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</si>
  <si>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</si>
  <si>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</si>
  <si>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</si>
  <si>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</si>
  <si>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</si>
  <si>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</si>
  <si>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</si>
  <si>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</si>
  <si>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</si>
  <si>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</si>
  <si>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</si>
  <si>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</si>
  <si>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</si>
  <si>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</si>
  <si>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</si>
  <si>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</si>
  <si>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</si>
  <si>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</si>
  <si>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</si>
  <si>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</si>
  <si>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</si>
  <si>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</si>
  <si>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</si>
  <si>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</si>
  <si>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</si>
  <si>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</si>
  <si>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</si>
  <si>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</si>
  <si>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</si>
  <si>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</si>
  <si>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</si>
  <si>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</si>
  <si>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</si>
  <si>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</si>
  <si>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</si>
  <si>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</si>
  <si>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</si>
  <si>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</si>
  <si>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</si>
  <si>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</si>
  <si>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</si>
  <si>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</si>
  <si>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</si>
  <si>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</si>
  <si>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</si>
  <si>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</si>
  <si>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</si>
  <si>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</si>
  <si>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</si>
  <si>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</si>
  <si>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</si>
  <si>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</si>
  <si>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</si>
  <si>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</si>
  <si>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</si>
  <si>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</si>
  <si>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</si>
  <si>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</si>
  <si>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</si>
  <si>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</si>
  <si>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</si>
  <si>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</si>
  <si>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</si>
  <si>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</si>
  <si>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</si>
  <si>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</si>
  <si>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</si>
  <si>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</si>
  <si>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</si>
  <si>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</si>
  <si>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</si>
  <si>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</si>
  <si>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</si>
  <si>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</si>
  <si>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</si>
  <si>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</si>
  <si>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</si>
  <si>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</si>
  <si>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</si>
  <si>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</si>
  <si>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</si>
  <si>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</si>
  <si>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</si>
  <si>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</si>
  <si>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</si>
  <si>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</si>
  <si>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</si>
  <si>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</si>
  <si>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</si>
  <si>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</si>
  <si>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</si>
  <si>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</si>
  <si>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</si>
  <si>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</si>
  <si>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</si>
  <si>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</si>
  <si>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</si>
  <si>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</si>
  <si>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</si>
  <si>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</si>
  <si>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</si>
  <si>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</si>
  <si>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</si>
  <si>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</si>
  <si>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</si>
  <si>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</si>
  <si>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</si>
  <si>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</si>
  <si>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</si>
  <si>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</si>
  <si>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</si>
  <si>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</si>
  <si>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</si>
  <si>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</si>
  <si>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</si>
  <si>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</si>
  <si>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</si>
  <si>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</si>
  <si>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</si>
  <si>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</si>
  <si>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</si>
  <si>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</si>
  <si>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</si>
  <si>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</si>
  <si>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</si>
  <si>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</si>
  <si>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</si>
  <si>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</si>
  <si>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</si>
  <si>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</si>
  <si>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</si>
  <si>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</si>
  <si>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</si>
  <si>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</si>
  <si>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</si>
  <si>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</si>
  <si>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</si>
  <si>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</si>
  <si>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</si>
  <si>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</si>
  <si>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</si>
  <si>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</si>
  <si>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</si>
  <si>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</si>
  <si>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</si>
  <si>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</si>
  <si>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</si>
  <si>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</si>
  <si>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</si>
  <si>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</si>
  <si>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</si>
  <si>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</si>
  <si>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</si>
  <si>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</si>
  <si>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</si>
  <si>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</si>
  <si>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</si>
  <si>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</si>
  <si>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</si>
  <si>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</si>
  <si>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</si>
  <si>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</si>
  <si>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</si>
  <si>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</si>
  <si>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</si>
  <si>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</si>
  <si>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</si>
  <si>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</si>
  <si>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</si>
  <si>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</si>
  <si>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</si>
  <si>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</si>
  <si>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</si>
  <si>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</si>
  <si>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</si>
  <si>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</si>
  <si>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</si>
  <si>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</si>
  <si>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</si>
  <si>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</si>
  <si>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</si>
  <si>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</si>
  <si>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</si>
  <si>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</si>
  <si>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</si>
  <si>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</si>
  <si>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</si>
  <si>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</si>
  <si>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</si>
  <si>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</si>
  <si>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</si>
  <si>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</si>
  <si>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</si>
  <si>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</si>
  <si>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</si>
  <si>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</si>
  <si>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</si>
  <si>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</si>
  <si>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</si>
  <si>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</si>
  <si>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</si>
  <si>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</si>
  <si>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</si>
  <si>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</si>
  <si>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</si>
  <si>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</si>
  <si>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</si>
  <si>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</si>
  <si>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</si>
  <si>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</si>
  <si>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</si>
  <si>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</si>
  <si>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</si>
  <si>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</si>
  <si>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</si>
  <si>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</si>
  <si>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</si>
  <si>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</si>
  <si>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</si>
  <si>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</si>
  <si>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</si>
  <si>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</si>
  <si>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</si>
  <si>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</si>
  <si>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</si>
  <si>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</si>
  <si>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</si>
  <si>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</si>
  <si>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</si>
  <si>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</si>
  <si>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</si>
  <si>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</si>
  <si>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</si>
  <si>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</si>
  <si>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</si>
  <si>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</si>
  <si>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</si>
  <si>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</si>
  <si>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</si>
  <si>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</si>
  <si>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</si>
  <si>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</si>
  <si>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</si>
  <si>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</si>
  <si>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</si>
  <si>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</si>
  <si>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</si>
  <si>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</si>
  <si>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</si>
  <si>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</si>
  <si>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</si>
  <si>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</si>
  <si>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</si>
  <si>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</si>
  <si>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</si>
  <si>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</si>
  <si>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</si>
  <si>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</si>
  <si>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</si>
  <si>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</si>
  <si>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</si>
  <si>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</si>
  <si>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</si>
  <si>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</si>
  <si>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</si>
  <si>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</si>
  <si>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</si>
  <si>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</si>
  <si>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</si>
  <si>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</si>
  <si>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</si>
  <si>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</si>
  <si>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</si>
  <si>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</si>
  <si>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</si>
  <si>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</si>
  <si>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</si>
  <si>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</si>
  <si>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</si>
  <si>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</si>
  <si>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</si>
  <si>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</si>
  <si>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</si>
  <si>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</si>
  <si>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</si>
  <si>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</si>
  <si>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</si>
  <si>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</si>
  <si>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</si>
  <si>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</si>
  <si>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</si>
  <si>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</si>
  <si>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</si>
  <si>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</si>
  <si>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</si>
  <si>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</si>
  <si>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</si>
  <si>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</si>
  <si>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</si>
  <si>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</si>
  <si>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</si>
  <si>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</si>
  <si>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</si>
  <si>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</si>
  <si>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</si>
  <si>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</si>
  <si>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</si>
  <si>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</si>
  <si>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</si>
  <si>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</si>
  <si>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</si>
  <si>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</si>
  <si>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</si>
  <si>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</si>
  <si>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</si>
  <si>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</si>
  <si>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</si>
  <si>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</si>
  <si>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</si>
  <si>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</si>
  <si>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</si>
  <si>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</si>
  <si>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</si>
  <si>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</si>
  <si>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</si>
  <si>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</si>
  <si>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</si>
  <si>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</si>
  <si>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</si>
  <si>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</si>
  <si>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</si>
  <si>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</si>
  <si>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</si>
  <si>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</si>
  <si>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</si>
  <si>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</si>
  <si>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</si>
  <si>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</si>
  <si>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</si>
  <si>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</si>
  <si>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</si>
  <si>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</si>
  <si>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</si>
  <si>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</si>
  <si>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</si>
  <si>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</si>
  <si>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</si>
  <si>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</si>
  <si>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</si>
  <si>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</si>
  <si>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</si>
  <si>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</si>
  <si>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</si>
  <si>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</si>
  <si>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</si>
  <si>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</si>
  <si>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</si>
  <si>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</si>
  <si>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</si>
  <si>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</si>
  <si>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</si>
  <si>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</si>
  <si>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</si>
  <si>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</si>
  <si>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</si>
  <si>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</si>
  <si>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</si>
  <si>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</si>
  <si>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</si>
  <si>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</si>
  <si>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</si>
  <si>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</si>
  <si>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</si>
  <si>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</si>
  <si>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</si>
  <si>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</si>
  <si>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</si>
  <si>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</si>
  <si>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</si>
  <si>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</si>
  <si>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</si>
  <si>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</si>
  <si>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</si>
  <si>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</si>
  <si>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</si>
  <si>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</si>
  <si>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</si>
  <si>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</si>
  <si>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</si>
  <si>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</si>
  <si>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</si>
  <si>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</si>
  <si>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</si>
  <si>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</si>
  <si>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</si>
  <si>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</si>
  <si>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</si>
  <si>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</si>
  <si>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</si>
  <si>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</si>
  <si>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</si>
  <si>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</si>
  <si>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</si>
  <si>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</si>
  <si>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</si>
  <si>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</si>
  <si>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</si>
  <si>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</si>
  <si>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</si>
  <si>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</si>
  <si>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</si>
  <si>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</si>
  <si>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</si>
  <si>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</si>
  <si>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</si>
  <si>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</si>
  <si>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</si>
  <si>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</si>
  <si>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</si>
  <si>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</si>
  <si>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</si>
  <si>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</si>
  <si>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</si>
  <si>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</si>
  <si>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</si>
  <si>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</si>
  <si>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</si>
  <si>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</si>
  <si>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</si>
  <si>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</si>
  <si>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</si>
  <si>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</si>
  <si>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</si>
  <si>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</si>
  <si>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</si>
  <si>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</si>
  <si>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</si>
  <si>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</si>
  <si>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</si>
  <si>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</si>
  <si>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</si>
  <si>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</si>
  <si>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</si>
  <si>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</si>
  <si>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</si>
  <si>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</si>
  <si>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</si>
  <si>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</si>
  <si>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</si>
  <si>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</si>
  <si>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</si>
  <si>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</si>
  <si>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</si>
  <si>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</si>
  <si>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</si>
  <si>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</si>
  <si>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</si>
  <si>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</si>
  <si>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</si>
  <si>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</si>
  <si>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</si>
  <si>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</si>
  <si>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</si>
  <si>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</si>
  <si>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</si>
  <si>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</si>
  <si>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</si>
  <si>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</si>
  <si>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</si>
  <si>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</si>
  <si>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</si>
  <si>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</si>
  <si>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</si>
  <si>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</si>
  <si>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</si>
  <si>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</si>
  <si>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</si>
  <si>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</si>
  <si>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</si>
  <si>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</si>
  <si>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</si>
  <si>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</si>
  <si>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</si>
  <si>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</si>
  <si>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</si>
  <si>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</si>
  <si>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</si>
  <si>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</si>
  <si>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</si>
  <si>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</si>
  <si>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</si>
  <si>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</si>
  <si>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</si>
  <si>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</si>
  <si>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</si>
  <si>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</si>
  <si>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</si>
  <si>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</si>
  <si>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</si>
  <si>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</si>
  <si>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</si>
  <si>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</si>
  <si>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</si>
  <si>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</si>
  <si>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</si>
  <si>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</si>
  <si>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</si>
  <si>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</si>
  <si>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</si>
  <si>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</si>
  <si>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</si>
  <si>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</si>
  <si>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</si>
  <si>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</si>
  <si>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</si>
  <si>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</si>
  <si>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</si>
  <si>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</si>
  <si>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</si>
  <si>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</si>
  <si>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</si>
  <si>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</si>
  <si>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</si>
  <si>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</si>
  <si>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</si>
  <si>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</si>
  <si>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</si>
  <si>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</si>
  <si>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</si>
  <si>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</si>
  <si>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</si>
  <si>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</si>
  <si>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</si>
  <si>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</si>
  <si>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</si>
  <si>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</si>
  <si>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</si>
  <si>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</si>
  <si>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</si>
  <si>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</si>
  <si>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</si>
  <si>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</si>
  <si>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</si>
  <si>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</si>
  <si>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</si>
  <si>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</si>
  <si>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</si>
  <si>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</si>
  <si>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</si>
  <si>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</si>
  <si>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</si>
  <si>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</si>
  <si>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</si>
  <si>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</si>
  <si>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</si>
  <si>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</si>
  <si>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</si>
  <si>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</si>
  <si>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</si>
  <si>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</si>
  <si>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</si>
  <si>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</si>
  <si>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</si>
  <si>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</si>
  <si>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</si>
  <si>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</si>
  <si>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</si>
  <si>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</si>
  <si>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</si>
  <si>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</si>
  <si>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</si>
  <si>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</si>
  <si>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</si>
  <si>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</si>
  <si>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</si>
  <si>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</si>
  <si>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</si>
  <si>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</si>
  <si>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</si>
  <si>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</si>
  <si>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</si>
  <si>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</si>
  <si>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</si>
  <si>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</si>
  <si>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</si>
  <si>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</si>
  <si>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</si>
  <si>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</si>
  <si>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</si>
  <si>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</si>
  <si>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</si>
  <si>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</si>
  <si>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</si>
  <si>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</si>
  <si>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</si>
  <si>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</si>
  <si>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</si>
  <si>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</si>
  <si>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</si>
  <si>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</si>
  <si>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</si>
  <si>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</si>
  <si>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</si>
  <si>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</si>
  <si>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</si>
  <si>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</si>
  <si>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</si>
  <si>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</si>
  <si>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</si>
  <si>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</si>
  <si>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</si>
  <si>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</si>
  <si>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</si>
  <si>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</si>
  <si>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</si>
  <si>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</si>
  <si>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</si>
  <si>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</si>
  <si>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</si>
  <si>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</si>
  <si>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</si>
  <si>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</si>
  <si>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</si>
  <si>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</si>
  <si>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</si>
  <si>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</si>
  <si>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</si>
  <si>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</si>
  <si>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</si>
  <si>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</si>
  <si>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</si>
  <si>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</si>
  <si>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</si>
  <si>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</si>
  <si>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</si>
  <si>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</si>
  <si>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</si>
  <si>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</si>
  <si>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</si>
  <si>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</si>
  <si>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</si>
  <si>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</si>
  <si>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</si>
  <si>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</si>
  <si>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</si>
  <si>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</si>
  <si>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</si>
  <si>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</si>
  <si>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</si>
  <si>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</si>
  <si>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</si>
  <si>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</si>
  <si>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</si>
  <si>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</si>
  <si>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</si>
  <si>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</si>
  <si>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</si>
  <si>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</si>
  <si>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</si>
  <si>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</si>
  <si>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</si>
  <si>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</si>
  <si>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</si>
  <si>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</si>
  <si>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</si>
  <si>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</si>
  <si>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</si>
  <si>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</si>
  <si>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</si>
  <si>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</si>
  <si>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</si>
  <si>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</si>
  <si>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</si>
  <si>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</si>
  <si>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</si>
  <si>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</si>
  <si>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</si>
  <si>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</si>
  <si>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</si>
  <si>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</si>
  <si>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</si>
  <si>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</si>
  <si>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</si>
  <si>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</si>
  <si>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</si>
  <si>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</si>
  <si>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</si>
  <si>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</si>
  <si>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</si>
  <si>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</si>
  <si>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</si>
  <si>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</si>
  <si>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</si>
  <si>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</si>
  <si>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</si>
  <si>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</si>
  <si>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</si>
  <si>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</si>
  <si>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</si>
  <si>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</si>
  <si>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</si>
  <si>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</si>
  <si>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</si>
  <si>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</si>
  <si>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</si>
  <si>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</si>
  <si>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</si>
  <si>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</si>
  <si>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</si>
  <si>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</si>
  <si>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</si>
  <si>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</si>
  <si>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</si>
  <si>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</si>
  <si>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</si>
  <si>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</si>
  <si>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</si>
  <si>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</si>
  <si>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</si>
  <si>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</si>
  <si>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</si>
  <si>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</si>
  <si>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</si>
  <si>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</si>
  <si>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</si>
  <si>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</si>
  <si>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</si>
  <si>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</si>
  <si>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</si>
  <si>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</si>
  <si>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</si>
  <si>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</si>
  <si>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</si>
  <si>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</si>
  <si>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</si>
  <si>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</si>
  <si>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</si>
  <si>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</si>
  <si>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</si>
  <si>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</si>
  <si>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</si>
  <si>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</si>
  <si>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</si>
  <si>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</si>
  <si>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</si>
  <si>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</si>
  <si>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</si>
  <si>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</si>
  <si>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</si>
  <si>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</si>
  <si>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</si>
  <si>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</si>
  <si>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</si>
  <si>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</si>
  <si>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</si>
  <si>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</si>
  <si>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</si>
  <si>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</si>
  <si>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</si>
  <si>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</si>
  <si>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</si>
  <si>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</si>
  <si>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</si>
  <si>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</si>
  <si>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</si>
  <si>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</si>
  <si>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</si>
  <si>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</si>
  <si>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</si>
  <si>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</si>
  <si>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</si>
  <si>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</si>
  <si>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</si>
  <si>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</si>
  <si>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</si>
  <si>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</si>
  <si>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</si>
  <si>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</si>
  <si>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</si>
  <si>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</si>
  <si>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</si>
  <si>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</si>
  <si>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</si>
  <si>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</si>
  <si>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</si>
  <si>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</si>
  <si>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</si>
  <si>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</si>
  <si>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</si>
  <si>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</si>
  <si>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</si>
  <si>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</si>
  <si>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</si>
  <si>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</si>
  <si>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</si>
  <si>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</si>
  <si>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</si>
  <si>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</si>
  <si>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</si>
  <si>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</si>
  <si>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</si>
  <si>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</si>
  <si>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</si>
  <si>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</si>
  <si>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</si>
  <si>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</si>
  <si>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</si>
  <si>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</si>
  <si>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</si>
  <si>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</si>
  <si>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</si>
  <si>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</si>
  <si>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</si>
  <si>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</si>
  <si>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</si>
  <si>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</si>
  <si>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</si>
  <si>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</si>
  <si>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</si>
  <si>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</si>
  <si>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</si>
  <si>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</si>
  <si>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</si>
  <si>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</si>
  <si>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</si>
  <si>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</si>
  <si>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</si>
  <si>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</si>
  <si>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</si>
  <si>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</si>
  <si>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</si>
  <si>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</si>
  <si>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</si>
  <si>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</si>
  <si>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</si>
  <si>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</si>
  <si>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</si>
  <si>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</si>
  <si>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</si>
  <si>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</si>
  <si>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</si>
  <si>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</si>
  <si>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</si>
  <si>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</si>
  <si>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</si>
  <si>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</si>
  <si>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</si>
  <si>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</si>
  <si>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</si>
  <si>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</si>
  <si>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</si>
  <si>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</si>
  <si>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</si>
  <si>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</si>
  <si>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</si>
  <si>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</si>
  <si>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</si>
  <si>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</si>
  <si>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</si>
  <si>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</si>
  <si>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</si>
  <si>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</si>
  <si>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</si>
  <si>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</si>
  <si>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</si>
  <si>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</si>
  <si>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</si>
  <si>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</si>
  <si>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</si>
  <si>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</si>
  <si>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</si>
  <si>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</si>
  <si>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</si>
  <si>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</si>
  <si>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</si>
  <si>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</si>
  <si>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</si>
  <si>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</si>
  <si>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</si>
  <si>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</si>
  <si>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</si>
  <si>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</si>
  <si>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</si>
  <si>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</si>
  <si>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</si>
  <si>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</si>
  <si>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</si>
  <si>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</si>
  <si>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</si>
  <si>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</si>
  <si>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</si>
  <si>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</si>
  <si>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</si>
  <si>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</si>
  <si>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</si>
  <si>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</si>
  <si>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</si>
  <si>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</si>
  <si>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</si>
  <si>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</si>
  <si>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</si>
  <si>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</si>
  <si>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</si>
  <si>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</si>
  <si>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</si>
  <si>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</si>
  <si>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</si>
  <si>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</si>
  <si>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</si>
  <si>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</si>
  <si>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</si>
  <si>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</si>
  <si>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</si>
  <si>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</si>
  <si>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</si>
  <si>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</si>
  <si>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</si>
  <si>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</si>
  <si>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</si>
  <si>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</si>
  <si>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</si>
  <si>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</si>
  <si>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</si>
  <si>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</si>
  <si>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</si>
  <si>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</si>
  <si>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</si>
  <si>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</si>
  <si>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</si>
  <si>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</si>
  <si>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</si>
  <si>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</si>
  <si>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</si>
  <si>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</si>
  <si>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</si>
  <si>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</si>
  <si>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</si>
  <si>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</si>
  <si>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</si>
  <si>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</si>
  <si>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</si>
  <si>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</si>
  <si>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</si>
  <si>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</si>
  <si>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</si>
  <si>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</si>
  <si>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</si>
  <si>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</si>
  <si>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</si>
  <si>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</si>
  <si>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</si>
  <si>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</si>
  <si>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</si>
  <si>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</si>
  <si>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</si>
  <si>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</si>
  <si>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</si>
  <si>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</si>
  <si>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</si>
  <si>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</si>
  <si>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</si>
  <si>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</si>
  <si>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</si>
  <si>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</si>
  <si>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</si>
  <si>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</si>
  <si>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</si>
  <si>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</si>
  <si>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</si>
  <si>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</si>
  <si>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</si>
  <si>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</si>
  <si>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</si>
  <si>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</si>
  <si>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</si>
  <si>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</si>
  <si>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</si>
  <si>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</si>
  <si>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</si>
  <si>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</si>
  <si>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</si>
  <si>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</si>
  <si>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</si>
  <si>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</si>
  <si>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</si>
  <si>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</si>
  <si>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</si>
  <si>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</si>
  <si>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</si>
  <si>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</si>
  <si>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</si>
  <si>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</si>
  <si>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</si>
  <si>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</si>
  <si>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</si>
  <si>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</si>
  <si>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</si>
  <si>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</si>
  <si>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</si>
  <si>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</si>
  <si>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</si>
  <si>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</si>
  <si>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</si>
  <si>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</si>
  <si>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</si>
  <si>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</si>
  <si>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</si>
  <si>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</si>
  <si>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</si>
  <si>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</si>
  <si>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</si>
  <si>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</si>
  <si>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</si>
  <si>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</si>
  <si>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</si>
  <si>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</si>
  <si>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</si>
  <si>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</si>
  <si>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</si>
  <si>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</si>
  <si>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</si>
  <si>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</si>
  <si>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</si>
  <si>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</si>
  <si>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</si>
  <si>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</si>
  <si>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</si>
  <si>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</si>
  <si>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</si>
  <si>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</si>
  <si>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</si>
  <si>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</si>
  <si>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</si>
  <si>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</si>
  <si>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</si>
  <si>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</si>
  <si>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</si>
  <si>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</si>
  <si>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</si>
  <si>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</si>
  <si>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</si>
  <si>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</si>
  <si>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</si>
  <si>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</si>
  <si>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</si>
  <si>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</si>
  <si>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</si>
  <si>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</si>
  <si>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</si>
  <si>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</si>
  <si>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</si>
  <si>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</si>
  <si>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</si>
  <si>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</si>
  <si>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</si>
  <si>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</si>
  <si>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</si>
  <si>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</si>
  <si>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</si>
  <si>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</si>
  <si>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</si>
  <si>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</si>
  <si>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</si>
  <si>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</si>
  <si>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</si>
  <si>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</si>
  <si>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</si>
  <si>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</si>
  <si>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</si>
  <si>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</si>
  <si>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</si>
  <si>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</si>
  <si>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</si>
  <si>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</si>
  <si>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</si>
  <si>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</si>
  <si>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</si>
  <si>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</si>
  <si>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</si>
  <si>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</si>
  <si>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</si>
  <si>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</si>
  <si>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</si>
  <si>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</si>
  <si>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</si>
  <si>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</si>
  <si>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</si>
  <si>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</si>
  <si>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</si>
  <si>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</si>
  <si>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</si>
  <si>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</si>
  <si>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</si>
  <si>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</si>
  <si>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</si>
  <si>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</si>
  <si>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</si>
  <si>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</si>
  <si>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</si>
  <si>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</si>
  <si>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</si>
  <si>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</si>
  <si>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</si>
  <si>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</si>
  <si>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</si>
  <si>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</si>
  <si>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</si>
  <si>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</si>
  <si>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</si>
  <si>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</si>
  <si>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</si>
  <si>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</si>
  <si>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</si>
  <si>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</si>
  <si>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</si>
  <si>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</si>
  <si>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</si>
  <si>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</si>
  <si>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</si>
  <si>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</si>
  <si>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</si>
  <si>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</si>
  <si>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</si>
  <si>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</si>
  <si>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</si>
  <si>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</si>
  <si>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</si>
  <si>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</si>
  <si>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</si>
  <si>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</si>
  <si>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</si>
  <si>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</si>
  <si>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</si>
  <si>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</si>
  <si>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</si>
  <si>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</si>
  <si>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</si>
  <si>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</si>
  <si>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</si>
  <si>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</si>
  <si>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</si>
  <si>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</si>
  <si>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</si>
  <si>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</si>
  <si>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</si>
  <si>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</si>
  <si>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</si>
  <si>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</si>
  <si>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</si>
  <si>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</si>
  <si>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</si>
  <si>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</si>
  <si>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</si>
  <si>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</si>
  <si>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</si>
  <si>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</si>
  <si>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</si>
  <si>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</si>
  <si>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</si>
  <si>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</si>
  <si>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</si>
  <si>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</si>
  <si>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</si>
  <si>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</si>
  <si>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</si>
  <si>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</si>
  <si>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</si>
  <si>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</si>
  <si>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</si>
  <si>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</si>
  <si>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</si>
  <si>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</si>
  <si>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</si>
  <si>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</si>
  <si>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</si>
  <si>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</si>
  <si>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</si>
  <si>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</si>
  <si>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</si>
  <si>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</si>
  <si>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</si>
  <si>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</si>
  <si>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</si>
  <si>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</si>
  <si>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</si>
  <si>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</si>
  <si>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</si>
  <si>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</si>
  <si>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</si>
  <si>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</si>
  <si>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</si>
  <si>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</si>
  <si>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</si>
  <si>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</si>
  <si>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</si>
  <si>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</si>
  <si>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</si>
  <si>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</si>
  <si>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</si>
  <si>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</si>
  <si>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</si>
  <si>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</si>
  <si>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</si>
  <si>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</si>
  <si>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</si>
  <si>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</si>
  <si>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</si>
  <si>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</si>
  <si>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</si>
  <si>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</si>
  <si>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</si>
  <si>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</si>
  <si>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</si>
  <si>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</si>
  <si>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</si>
  <si>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</si>
  <si>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</si>
  <si>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</si>
  <si>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</si>
  <si>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</si>
  <si>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</si>
  <si>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</si>
  <si>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</si>
  <si>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</si>
  <si>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</si>
  <si>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</si>
  <si>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</si>
  <si>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</si>
  <si>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</si>
  <si>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</si>
  <si>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</si>
  <si>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</si>
  <si>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</si>
  <si>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</si>
  <si>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</si>
  <si>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</si>
  <si>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</si>
  <si>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</si>
  <si>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</si>
  <si>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</si>
  <si>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</si>
  <si>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</si>
  <si>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</si>
  <si>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</si>
  <si>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</si>
  <si>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</si>
  <si>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</si>
  <si>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</si>
  <si>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</si>
  <si>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</si>
  <si>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</si>
  <si>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</si>
  <si>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</si>
  <si>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</si>
  <si>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</si>
  <si>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</si>
  <si>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</si>
  <si>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</si>
  <si>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</si>
  <si>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</si>
  <si>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</si>
  <si>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</si>
  <si>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</si>
  <si>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</si>
  <si>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</si>
  <si>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</si>
  <si>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</si>
  <si>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</si>
  <si>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</si>
  <si>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</si>
  <si>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</si>
  <si>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</si>
  <si>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</si>
  <si>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</si>
  <si>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</si>
  <si>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</si>
  <si>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</si>
  <si>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</si>
  <si>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</si>
  <si>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</si>
  <si>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</si>
  <si>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</si>
  <si>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</si>
  <si>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</si>
  <si>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</si>
  <si>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</si>
  <si>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</si>
  <si>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</si>
  <si>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</si>
  <si>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</si>
  <si>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</si>
  <si>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</si>
  <si>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</si>
  <si>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</si>
  <si>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</si>
  <si>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</si>
  <si>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</si>
  <si>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</si>
  <si>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</si>
  <si>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</si>
  <si>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</si>
  <si>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</si>
  <si>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</si>
  <si>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</si>
  <si>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</si>
  <si>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</si>
  <si>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</si>
  <si>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</si>
  <si>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</si>
  <si>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</si>
  <si>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</si>
  <si>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</si>
  <si>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</si>
  <si>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</si>
  <si>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</si>
  <si>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</si>
  <si>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</si>
  <si>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</si>
  <si>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</si>
  <si>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</si>
  <si>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</si>
  <si>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</si>
  <si>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</si>
  <si>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</si>
  <si>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</si>
  <si>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</si>
  <si>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</si>
  <si>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</si>
  <si>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</si>
  <si>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</si>
  <si>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</si>
  <si>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</si>
  <si>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</si>
  <si>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</si>
  <si>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</si>
  <si>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</si>
  <si>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</si>
  <si>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</si>
  <si>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</si>
  <si>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</si>
  <si>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</si>
  <si>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</si>
  <si>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</si>
  <si>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</si>
  <si>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</si>
  <si>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</si>
  <si>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</si>
  <si>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</si>
  <si>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</si>
  <si>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</si>
  <si>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</si>
  <si>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</si>
  <si>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</si>
  <si>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</si>
  <si>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</si>
  <si>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</si>
  <si>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</si>
  <si>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</si>
  <si>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</si>
  <si>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</si>
  <si>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</si>
  <si>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</si>
  <si>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</si>
  <si>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</si>
  <si>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</si>
  <si>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</si>
  <si>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</si>
  <si>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</si>
  <si>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</si>
  <si>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</si>
  <si>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</si>
  <si>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</si>
  <si>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</si>
  <si>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</si>
  <si>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</si>
  <si>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</si>
  <si>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</si>
  <si>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</si>
  <si>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</si>
  <si>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</si>
  <si>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</si>
  <si>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</si>
  <si>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</si>
  <si>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</si>
  <si>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</si>
  <si>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</si>
  <si>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</si>
  <si>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</si>
  <si>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</si>
  <si>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</si>
  <si>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</si>
  <si>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</si>
  <si>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</si>
  <si>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</si>
  <si>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</si>
  <si>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</si>
  <si>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</si>
  <si>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</si>
  <si>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</si>
  <si>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</si>
  <si>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</si>
  <si>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</si>
  <si>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</si>
  <si>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</si>
  <si>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</si>
  <si>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</si>
  <si>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</si>
  <si>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</si>
  <si>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</si>
  <si>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</si>
  <si>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</si>
  <si>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</si>
  <si>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</si>
  <si>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</si>
  <si>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</si>
  <si>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</si>
  <si>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</si>
  <si>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</si>
  <si>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</si>
  <si>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</si>
  <si>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</si>
  <si>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</si>
  <si>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</si>
  <si>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</si>
  <si>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</si>
  <si>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</si>
  <si>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</si>
  <si>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</si>
  <si>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</si>
  <si>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</si>
  <si>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</si>
  <si>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</si>
  <si>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</si>
  <si>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</si>
  <si>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</si>
  <si>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</si>
  <si>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</si>
  <si>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</si>
  <si>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</si>
  <si>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</si>
  <si>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</si>
  <si>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</si>
  <si>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</si>
  <si>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</si>
  <si>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</si>
  <si>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</si>
  <si>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</si>
  <si>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</si>
  <si>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</si>
  <si>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</si>
  <si>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</si>
  <si>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</si>
  <si>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</si>
  <si>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</si>
  <si>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</si>
  <si>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</si>
  <si>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</si>
  <si>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</si>
  <si>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</si>
  <si>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</si>
  <si>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</si>
  <si>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</si>
  <si>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</si>
  <si>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</si>
  <si>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</si>
  <si>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</si>
  <si>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</si>
  <si>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</si>
  <si>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</si>
  <si>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</si>
  <si>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</si>
  <si>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</si>
  <si>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</si>
  <si>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</si>
  <si>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</si>
  <si>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</si>
  <si>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</si>
  <si>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</si>
  <si>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</si>
  <si>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</si>
  <si>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</si>
  <si>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</si>
  <si>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</si>
  <si>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</si>
  <si>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</si>
  <si>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</si>
  <si>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</si>
  <si>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</si>
  <si>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</si>
  <si>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</si>
  <si>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</si>
  <si>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</si>
  <si>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</si>
  <si>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</si>
  <si>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</si>
  <si>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</si>
  <si>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</si>
  <si>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</si>
  <si>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</si>
  <si>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</si>
  <si>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</si>
  <si>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</si>
  <si>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</si>
  <si>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</si>
  <si>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</si>
  <si>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</si>
  <si>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</si>
  <si>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</si>
  <si>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</si>
  <si>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</si>
  <si>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</si>
  <si>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</si>
  <si>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</si>
  <si>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</si>
  <si>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</si>
  <si>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</si>
  <si>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</si>
  <si>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</si>
  <si>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</si>
  <si>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</si>
  <si>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</si>
  <si>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</si>
  <si>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</si>
  <si>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</si>
  <si>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</si>
  <si>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</si>
  <si>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</si>
  <si>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</si>
  <si>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</si>
  <si>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</si>
  <si>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</si>
  <si>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</si>
  <si>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</si>
  <si>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</si>
  <si>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</si>
  <si>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</si>
  <si>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</si>
  <si>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</si>
  <si>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</si>
  <si>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</si>
  <si>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</si>
  <si>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</si>
  <si>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</si>
  <si>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</si>
  <si>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</si>
  <si>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</si>
  <si>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</si>
  <si>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</si>
  <si>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</si>
  <si>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</si>
  <si>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</si>
  <si>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</si>
  <si>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</si>
  <si>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</si>
  <si>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</si>
  <si>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</si>
  <si>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</si>
  <si>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</si>
  <si>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</si>
  <si>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</si>
  <si>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</si>
  <si>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</si>
  <si>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</si>
  <si>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</si>
  <si>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</si>
  <si>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</si>
  <si>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</si>
  <si>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</si>
  <si>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</si>
  <si>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</si>
  <si>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</si>
  <si>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</si>
  <si>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</si>
  <si>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</si>
  <si>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</si>
  <si>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</si>
  <si>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</si>
  <si>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</si>
  <si>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</si>
  <si>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</si>
  <si>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</si>
  <si>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</si>
  <si>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</si>
  <si>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</si>
  <si>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</si>
  <si>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</si>
  <si>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</si>
  <si>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</si>
  <si>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</si>
  <si>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</si>
  <si>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</si>
  <si>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</si>
  <si>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</si>
  <si>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</si>
  <si>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</si>
  <si>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</si>
  <si>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</si>
  <si>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</si>
  <si>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</si>
  <si>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</si>
  <si>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</si>
  <si>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</si>
  <si>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</si>
  <si>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</si>
  <si>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</si>
  <si>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</si>
  <si>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</si>
  <si>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</si>
  <si>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</si>
  <si>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</si>
  <si>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</si>
  <si>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</si>
  <si>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</si>
  <si>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</si>
  <si>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</si>
  <si>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</si>
  <si>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</si>
  <si>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</si>
  <si>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</si>
  <si>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</si>
  <si>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</si>
  <si>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</si>
  <si>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</si>
  <si>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</si>
  <si>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</si>
  <si>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</si>
  <si>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</si>
  <si>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</si>
  <si>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</si>
  <si>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</si>
  <si>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</si>
  <si>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</si>
  <si>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</si>
  <si>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</si>
  <si>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</si>
  <si>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</si>
  <si>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</si>
  <si>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</si>
  <si>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</si>
  <si>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</si>
  <si>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</si>
  <si>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</si>
  <si>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</si>
  <si>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</si>
  <si>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</si>
  <si>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</si>
  <si>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</si>
  <si>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</si>
  <si>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</si>
  <si>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</si>
  <si>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</si>
  <si>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</si>
  <si>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</si>
  <si>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</si>
  <si>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</si>
  <si>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</si>
  <si>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</si>
  <si>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</si>
  <si>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</si>
  <si>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</si>
  <si>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</si>
  <si>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</si>
  <si>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</si>
  <si>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</si>
  <si>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</si>
  <si>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</si>
  <si>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</si>
  <si>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</si>
  <si>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</si>
  <si>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</si>
  <si>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</si>
  <si>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</si>
  <si>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</si>
  <si>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</si>
  <si>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</si>
  <si>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</si>
  <si>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</si>
  <si>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</si>
  <si>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</si>
  <si>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</si>
  <si>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</si>
  <si>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</si>
  <si>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</si>
  <si>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</si>
  <si>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</si>
  <si>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</si>
  <si>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</si>
  <si>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</si>
  <si>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</si>
  <si>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</si>
  <si>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</si>
  <si>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</si>
  <si>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</si>
  <si>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</si>
  <si>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</si>
  <si>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</si>
  <si>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</si>
  <si>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</si>
  <si>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</si>
  <si>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</si>
  <si>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</si>
  <si>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</si>
  <si>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</si>
  <si>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</si>
  <si>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</si>
  <si>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</si>
  <si>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</si>
  <si>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</si>
  <si>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</si>
  <si>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</si>
  <si>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</si>
  <si>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</si>
  <si>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</si>
  <si>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</si>
  <si>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</si>
  <si>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</si>
  <si>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</si>
  <si>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</si>
  <si>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</si>
  <si>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</si>
  <si>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</si>
  <si>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</si>
  <si>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</si>
  <si>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</si>
  <si>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</si>
  <si>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</si>
  <si>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</si>
  <si>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</si>
  <si>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</si>
  <si>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</si>
  <si>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</si>
  <si>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</si>
  <si>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</si>
  <si>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</si>
  <si>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</si>
  <si>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</si>
  <si>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</si>
  <si>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</si>
  <si>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</si>
  <si>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</si>
  <si>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</si>
  <si>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</si>
  <si>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</si>
  <si>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</si>
  <si>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</si>
  <si>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</si>
  <si>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</si>
  <si>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</si>
  <si>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</si>
  <si>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</si>
  <si>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</si>
  <si>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</si>
  <si>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</si>
  <si>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</si>
  <si>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</si>
  <si>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</si>
  <si>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</si>
  <si>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</si>
  <si>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</si>
  <si>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</si>
  <si>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</si>
  <si>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</si>
  <si>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</si>
  <si>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</si>
  <si>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</si>
  <si>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</si>
  <si>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</si>
  <si>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</si>
  <si>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</si>
  <si>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</si>
  <si>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</si>
  <si>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</si>
  <si>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</si>
  <si>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</si>
  <si>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</si>
  <si>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</si>
  <si>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</si>
  <si>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</si>
  <si>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</si>
  <si>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</si>
  <si>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</si>
  <si>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</si>
  <si>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</si>
  <si>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</si>
  <si>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</si>
  <si>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</si>
  <si>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</si>
  <si>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</si>
  <si>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</si>
  <si>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</si>
  <si>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</si>
  <si>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</si>
  <si>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</si>
  <si>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</si>
  <si>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</si>
  <si>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</si>
  <si>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</si>
  <si>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</si>
  <si>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</si>
  <si>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</si>
  <si>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</si>
  <si>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</si>
  <si>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</si>
  <si>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</si>
  <si>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</si>
  <si>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</si>
  <si>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</si>
  <si>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</si>
  <si>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</si>
  <si>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</si>
  <si>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</si>
  <si>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</si>
  <si>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</si>
  <si>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</si>
  <si>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</si>
  <si>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</si>
  <si>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</si>
  <si>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</si>
  <si>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</si>
  <si>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</si>
  <si>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</si>
  <si>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</si>
  <si>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</si>
  <si>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</si>
  <si>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</si>
  <si>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</si>
  <si>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</si>
  <si>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</si>
  <si>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</si>
  <si>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</si>
  <si>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</si>
  <si>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</si>
  <si>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</si>
  <si>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</si>
  <si>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</si>
  <si>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</si>
  <si>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</si>
  <si>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</si>
  <si>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</si>
  <si>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</si>
  <si>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</si>
  <si>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</si>
  <si>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</si>
  <si>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</si>
  <si>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</si>
  <si>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</si>
  <si>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</si>
  <si>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</si>
  <si>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</si>
  <si>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</si>
  <si>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</si>
  <si>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</si>
  <si>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</si>
  <si>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</si>
  <si>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</si>
  <si>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</si>
  <si>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</si>
  <si>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</si>
  <si>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</si>
  <si>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</si>
  <si>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</si>
  <si>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</si>
  <si>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</si>
  <si>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</si>
  <si>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</si>
  <si>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</si>
  <si>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</si>
  <si>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</si>
  <si>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</si>
  <si>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</si>
  <si>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</si>
  <si>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</si>
  <si>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</si>
  <si>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</si>
  <si>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</si>
  <si>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</si>
  <si>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</si>
  <si>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</si>
  <si>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</si>
  <si>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</si>
  <si>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</si>
  <si>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</si>
  <si>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</si>
  <si>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</si>
  <si>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</si>
  <si>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</si>
  <si>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</si>
  <si>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</si>
  <si>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</si>
  <si>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</si>
  <si>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</si>
  <si>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</si>
  <si>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</si>
  <si>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</si>
  <si>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</si>
  <si>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</si>
  <si>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</si>
  <si>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</si>
  <si>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</si>
  <si>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</si>
  <si>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</si>
  <si>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</si>
  <si>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</si>
  <si>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</si>
  <si>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</si>
  <si>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</si>
  <si>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</si>
  <si>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</si>
  <si>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</si>
  <si>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</si>
  <si>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</si>
  <si>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</si>
  <si>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</si>
  <si>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</si>
  <si>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</si>
  <si>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</si>
  <si>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</si>
  <si>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</si>
  <si>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</si>
  <si>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</si>
  <si>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</si>
  <si>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</si>
  <si>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</si>
  <si>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</si>
  <si>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</si>
  <si>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</si>
  <si>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</si>
  <si>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</si>
  <si>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</si>
  <si>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</si>
  <si>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</si>
  <si>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</si>
  <si>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</si>
  <si>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</si>
  <si>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</si>
  <si>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</si>
  <si>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</si>
  <si>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</si>
  <si>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</si>
  <si>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</si>
  <si>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</si>
  <si>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</si>
  <si>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</si>
  <si>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</si>
  <si>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</si>
  <si>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</si>
  <si>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</si>
  <si>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</si>
  <si>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</si>
  <si>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</si>
  <si>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</si>
  <si>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</si>
  <si>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</si>
  <si>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</si>
  <si>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</si>
  <si>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</si>
  <si>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</si>
  <si>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</si>
  <si>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</si>
  <si>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</si>
  <si>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</si>
  <si>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</si>
  <si>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</si>
  <si>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</si>
  <si>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</si>
  <si>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</si>
  <si>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</si>
  <si>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</si>
  <si>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</si>
  <si>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</si>
  <si>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</si>
  <si>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</si>
  <si>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</si>
  <si>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</si>
  <si>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</si>
  <si>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</si>
  <si>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</si>
  <si>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</si>
  <si>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</si>
  <si>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</si>
  <si>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</si>
  <si>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</si>
  <si>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</si>
  <si>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</si>
  <si>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</si>
  <si>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</si>
  <si>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</si>
  <si>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</si>
  <si>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</si>
  <si>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</si>
  <si>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</si>
  <si>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</si>
  <si>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</si>
  <si>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</si>
  <si>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</si>
  <si>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</si>
  <si>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</si>
  <si>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</si>
  <si>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</si>
  <si>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</si>
  <si>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</si>
  <si>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</si>
  <si>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</si>
  <si>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</si>
  <si>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</si>
  <si>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</si>
  <si>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</si>
  <si>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</si>
  <si>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</si>
  <si>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</si>
  <si>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</si>
  <si>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</si>
  <si>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</si>
  <si>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</si>
  <si>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</si>
  <si>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</si>
  <si>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</si>
  <si>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</si>
  <si>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</si>
  <si>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</si>
  <si>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</si>
  <si>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</si>
  <si>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</si>
  <si>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</si>
  <si>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</si>
  <si>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</si>
  <si>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</si>
  <si>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</si>
  <si>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</si>
  <si>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</si>
  <si>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</si>
  <si>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</si>
  <si>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</si>
  <si>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</si>
  <si>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</si>
  <si>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</si>
  <si>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</si>
  <si>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</si>
  <si>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</si>
  <si>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</si>
  <si>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</si>
  <si>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</si>
  <si>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</si>
  <si>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</si>
  <si>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</si>
  <si>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</si>
  <si>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</si>
  <si>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</si>
  <si>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</si>
  <si>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</si>
  <si>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</si>
  <si>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</si>
  <si>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</si>
  <si>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</si>
  <si>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</si>
  <si>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</si>
  <si>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</si>
  <si>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</si>
  <si>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</si>
  <si>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</si>
  <si>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</si>
  <si>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</si>
  <si>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</si>
  <si>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</si>
  <si>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</si>
  <si>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</si>
  <si>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</si>
  <si>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</si>
  <si>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</si>
  <si>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</si>
  <si>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</si>
  <si>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</si>
  <si>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</si>
  <si>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</si>
  <si>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</si>
  <si>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</si>
  <si>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</si>
  <si>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</si>
  <si>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</si>
  <si>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</si>
  <si>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</si>
  <si>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</si>
  <si>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</si>
  <si>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</si>
  <si>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</si>
  <si>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</si>
  <si>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</si>
  <si>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</si>
  <si>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</si>
  <si>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</si>
  <si>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</si>
  <si>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</si>
  <si>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</si>
  <si>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</si>
  <si>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</si>
  <si>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</si>
  <si>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</si>
  <si>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</si>
  <si>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</si>
  <si>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</si>
  <si>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</si>
  <si>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</si>
  <si>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</si>
  <si>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</si>
  <si>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</si>
  <si>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</si>
  <si>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</si>
  <si>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</si>
  <si>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</si>
  <si>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</si>
  <si>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</si>
  <si>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</si>
  <si>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</si>
  <si>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</si>
  <si>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</si>
  <si>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</si>
  <si>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</si>
  <si>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</si>
  <si>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</si>
  <si>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</si>
  <si>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</si>
  <si>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</si>
  <si>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</si>
  <si>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</si>
  <si>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</si>
  <si>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</si>
  <si>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</si>
  <si>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</si>
  <si>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</si>
  <si>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</si>
  <si>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</si>
  <si>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</si>
  <si>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</si>
  <si>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</si>
  <si>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</si>
  <si>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</si>
  <si>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</si>
  <si>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</si>
  <si>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</si>
  <si>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</si>
  <si>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</si>
  <si>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</si>
  <si>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</si>
  <si>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</si>
  <si>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</si>
  <si>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</si>
  <si>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</si>
  <si>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</si>
  <si>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</si>
  <si>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</si>
  <si>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</si>
  <si>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</si>
  <si>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</si>
  <si>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</si>
  <si>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</si>
  <si>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</si>
  <si>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</si>
  <si>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</si>
  <si>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</si>
  <si>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</si>
  <si>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</si>
  <si>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</si>
  <si>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</si>
  <si>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</si>
  <si>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</si>
  <si>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</si>
  <si>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</si>
  <si>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</si>
  <si>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</si>
  <si>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</si>
  <si>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</si>
  <si>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</si>
  <si>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</si>
  <si>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</si>
  <si>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</si>
  <si>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</si>
  <si>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</si>
  <si>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</si>
  <si>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</si>
  <si>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</si>
  <si>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</si>
  <si>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</si>
  <si>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</si>
  <si>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</si>
  <si>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</si>
  <si>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</si>
  <si>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</si>
  <si>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</si>
  <si>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</si>
  <si>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</si>
  <si>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</si>
  <si>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</si>
  <si>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</si>
  <si>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</si>
  <si>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</si>
  <si>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</si>
  <si>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</si>
  <si>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</si>
  <si>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</si>
  <si>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</si>
  <si>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</si>
  <si>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</si>
  <si>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</si>
  <si>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</si>
  <si>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</si>
  <si>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</si>
  <si>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</si>
  <si>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</si>
  <si>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</si>
  <si>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</si>
  <si>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</si>
  <si>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</si>
  <si>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</si>
  <si>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</si>
  <si>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</si>
  <si>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</si>
  <si>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</si>
  <si>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</si>
  <si>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</si>
  <si>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</si>
  <si>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</si>
  <si>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</si>
  <si>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</si>
  <si>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</si>
  <si>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</si>
  <si>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</si>
  <si>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</si>
  <si>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</si>
  <si>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</si>
  <si>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</si>
  <si>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</si>
  <si>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</si>
  <si>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</si>
  <si>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</si>
  <si>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</si>
  <si>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</si>
  <si>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</si>
  <si>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</si>
  <si>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</si>
  <si>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</si>
  <si>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</si>
  <si>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</si>
  <si>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</si>
  <si>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</si>
  <si>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</si>
  <si>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</si>
  <si>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</si>
  <si>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</si>
  <si>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</si>
  <si>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</si>
  <si>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</si>
  <si>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</si>
  <si>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</si>
  <si>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</si>
  <si>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</si>
  <si>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</si>
  <si>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</si>
  <si>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</si>
  <si>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</si>
  <si>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</si>
  <si>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</si>
  <si>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</si>
  <si>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</si>
  <si>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</si>
  <si>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</si>
  <si>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</si>
  <si>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</si>
  <si>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</si>
  <si>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</si>
  <si>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</si>
  <si>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</si>
  <si>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</si>
  <si>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</si>
  <si>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</si>
  <si>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</si>
  <si>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</si>
  <si>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</si>
  <si>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</si>
  <si>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</si>
  <si>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</si>
  <si>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</si>
  <si>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</si>
  <si>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</si>
  <si>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</si>
  <si>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</si>
  <si>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</si>
  <si>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</si>
  <si>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</si>
  <si>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</si>
  <si>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</si>
  <si>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</si>
  <si>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</si>
  <si>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</si>
  <si>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</si>
  <si>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</si>
  <si>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</si>
  <si>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</si>
  <si>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</si>
  <si>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</si>
  <si>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</si>
  <si>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</si>
  <si>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</si>
  <si>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</si>
  <si>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</si>
  <si>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</si>
  <si>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</si>
  <si>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</si>
  <si>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</si>
  <si>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</si>
  <si>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</si>
  <si>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</si>
  <si>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</si>
  <si>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</si>
  <si>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</si>
  <si>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</si>
  <si>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</si>
  <si>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</si>
  <si>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</si>
  <si>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</si>
  <si>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</si>
  <si>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</si>
  <si>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</si>
  <si>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</si>
  <si>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</si>
  <si>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</si>
  <si>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</si>
  <si>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</si>
  <si>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</si>
  <si>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</si>
  <si>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</si>
  <si>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</si>
  <si>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</si>
  <si>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</si>
  <si>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</si>
  <si>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</si>
  <si>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</si>
  <si>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</si>
  <si>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</si>
  <si>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</si>
  <si>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</si>
  <si>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</si>
  <si>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</si>
  <si>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</si>
  <si>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</si>
  <si>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</si>
  <si>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</si>
  <si>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</si>
  <si>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</si>
  <si>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</si>
  <si>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</si>
  <si>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</si>
  <si>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</si>
  <si>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</si>
  <si>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</si>
  <si>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</si>
  <si>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</si>
  <si>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</si>
  <si>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</si>
  <si>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</si>
  <si>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</si>
  <si>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</si>
  <si>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</si>
  <si>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</si>
  <si>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</si>
  <si>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</si>
  <si>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</si>
  <si>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</si>
  <si>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</si>
  <si>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</si>
  <si>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</si>
  <si>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</si>
  <si>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</si>
  <si>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</si>
  <si>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</si>
  <si>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</si>
  <si>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</si>
  <si>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</si>
  <si>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</si>
  <si>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</si>
  <si>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</si>
  <si>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</si>
  <si>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</si>
  <si>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</si>
  <si>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</si>
  <si>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</si>
  <si>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</si>
  <si>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</si>
  <si>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</si>
  <si>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</si>
  <si>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</si>
  <si>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</si>
  <si>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</si>
  <si>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</si>
  <si>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</si>
  <si>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</si>
  <si>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</si>
  <si>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</si>
  <si>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</si>
  <si>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</si>
  <si>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</si>
  <si>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</si>
  <si>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</si>
  <si>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</si>
  <si>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</si>
  <si>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</si>
  <si>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</si>
  <si>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</si>
  <si>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</si>
  <si>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</si>
  <si>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</si>
  <si>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</si>
  <si>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</si>
  <si>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</si>
  <si>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</si>
  <si>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</si>
  <si>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</si>
  <si>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</si>
  <si>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</si>
  <si>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</si>
  <si>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</si>
  <si>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</si>
  <si>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</si>
  <si>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</si>
  <si>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</si>
  <si>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</si>
  <si>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</si>
  <si>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</si>
  <si>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</si>
  <si>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</si>
  <si>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</si>
  <si>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</si>
  <si>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</si>
  <si>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</si>
  <si>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</si>
  <si>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</si>
  <si>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</si>
  <si>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</si>
  <si>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</si>
  <si>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</si>
  <si>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</si>
  <si>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</si>
  <si>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</si>
  <si>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</si>
  <si>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</si>
  <si>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</si>
  <si>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</si>
  <si>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</si>
  <si>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</si>
  <si>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</si>
  <si>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</si>
  <si>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</si>
  <si>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</si>
  <si>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</si>
  <si>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</si>
  <si>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</si>
  <si>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</si>
  <si>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</si>
  <si>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</si>
  <si>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</si>
  <si>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</si>
  <si>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</si>
  <si>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</si>
  <si>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</si>
  <si>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</si>
  <si>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</si>
  <si>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</si>
  <si>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</si>
  <si>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</si>
  <si>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</si>
  <si>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</si>
  <si>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</si>
  <si>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</si>
  <si>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</si>
  <si>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</si>
  <si>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</si>
  <si>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</si>
  <si>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</si>
  <si>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</si>
  <si>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</si>
  <si>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</si>
  <si>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</si>
  <si>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</si>
  <si>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</si>
  <si>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</si>
  <si>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</si>
  <si>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</si>
  <si>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</si>
  <si>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</si>
  <si>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</si>
  <si>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</si>
  <si>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</si>
  <si>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</si>
  <si>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</si>
  <si>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</si>
  <si>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</si>
  <si>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</si>
  <si>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</si>
  <si>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</si>
  <si>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</si>
  <si>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</si>
  <si>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</si>
  <si>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</si>
  <si>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</si>
  <si>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</si>
  <si>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</si>
  <si>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</si>
  <si>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</si>
  <si>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</si>
  <si>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</si>
  <si>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</si>
  <si>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</si>
  <si>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</si>
  <si>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</si>
  <si>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</si>
  <si>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</si>
  <si>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</si>
  <si>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</si>
  <si>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</si>
  <si>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</si>
  <si>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</si>
  <si>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</si>
  <si>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</si>
  <si>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</si>
  <si>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</si>
  <si>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</si>
  <si>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</si>
  <si>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</si>
  <si>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</si>
  <si>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</si>
  <si>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</si>
  <si>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</si>
  <si>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</si>
  <si>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</si>
  <si>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</si>
  <si>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</si>
  <si>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</si>
  <si>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</si>
  <si>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</si>
  <si>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</si>
  <si>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</si>
  <si>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</si>
  <si>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</si>
  <si>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</si>
  <si>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</si>
  <si>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</si>
  <si>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</si>
  <si>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</si>
  <si>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</si>
  <si>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</si>
  <si>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</si>
  <si>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</si>
  <si>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</si>
  <si>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</si>
  <si>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</si>
  <si>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</si>
  <si>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</si>
  <si>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</si>
  <si>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</si>
  <si>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</si>
  <si>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</si>
  <si>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</si>
  <si>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</si>
  <si>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</si>
  <si>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</si>
  <si>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</si>
  <si>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</si>
  <si>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</si>
  <si>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</si>
  <si>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</si>
  <si>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</si>
  <si>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</si>
  <si>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</si>
  <si>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</si>
  <si>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</si>
  <si>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</si>
  <si>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</si>
  <si>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</si>
  <si>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</si>
  <si>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</si>
  <si>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</si>
  <si>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</si>
  <si>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</si>
  <si>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</si>
  <si>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</si>
  <si>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</si>
  <si>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</si>
  <si>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</si>
  <si>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</si>
  <si>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</si>
  <si>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</si>
  <si>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</si>
  <si>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</si>
  <si>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</si>
  <si>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</si>
  <si>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</si>
  <si>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</si>
  <si>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</si>
  <si>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</si>
  <si>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</si>
  <si>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</si>
  <si>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</si>
  <si>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</si>
  <si>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</si>
  <si>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</si>
  <si>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</si>
  <si>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</si>
  <si>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</si>
  <si>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</si>
  <si>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</si>
  <si>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</si>
  <si>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</si>
  <si>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</si>
  <si>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</si>
  <si>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</si>
  <si>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</si>
  <si>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</si>
  <si>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</si>
  <si>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</si>
  <si>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</si>
  <si>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</si>
  <si>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</si>
  <si>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</si>
  <si>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</si>
  <si>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</si>
  <si>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</si>
  <si>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</si>
  <si>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</si>
  <si>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</si>
  <si>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</si>
  <si>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</si>
  <si>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</si>
  <si>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</si>
  <si>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</si>
  <si>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</si>
  <si>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</si>
  <si>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</si>
  <si>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</si>
  <si>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</si>
  <si>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</si>
  <si>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</si>
  <si>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</si>
  <si>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</si>
  <si>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</si>
  <si>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</si>
  <si>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</si>
  <si>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</si>
  <si>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</si>
  <si>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</si>
  <si>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</si>
  <si>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</si>
  <si>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</si>
  <si>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</si>
  <si>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</si>
  <si>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</si>
  <si>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</si>
  <si>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</si>
  <si>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</si>
  <si>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</si>
  <si>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</si>
  <si>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</si>
  <si>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</si>
  <si>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</si>
  <si>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</si>
  <si>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</si>
  <si>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</si>
  <si>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</si>
  <si>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</si>
  <si>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</si>
  <si>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</si>
  <si>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</si>
  <si>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</si>
  <si>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</si>
  <si>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</si>
  <si>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</si>
  <si>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</si>
  <si>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</si>
  <si>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</si>
  <si>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</si>
  <si>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</si>
  <si>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</si>
  <si>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</si>
  <si>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</si>
  <si>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</si>
  <si>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</si>
  <si>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</si>
  <si>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</si>
  <si>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</si>
  <si>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</si>
  <si>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</si>
  <si>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</si>
  <si>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</si>
  <si>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</si>
  <si>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</si>
  <si>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</si>
  <si>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</si>
  <si>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</si>
  <si>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</si>
  <si>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</si>
  <si>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</si>
  <si>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</si>
  <si>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</si>
  <si>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</si>
  <si>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</si>
  <si>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</si>
  <si>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</si>
  <si>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</si>
  <si>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</si>
  <si>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</si>
  <si>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</si>
  <si>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</si>
  <si>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</si>
  <si>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</si>
  <si>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</si>
  <si>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</si>
  <si>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</si>
  <si>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</si>
  <si>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</si>
  <si>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</si>
  <si>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</si>
  <si>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</si>
  <si>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</si>
  <si>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</si>
  <si>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</si>
  <si>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</si>
  <si>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</si>
  <si>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</si>
  <si>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</si>
  <si>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</si>
  <si>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</si>
  <si>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</si>
  <si>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</si>
  <si>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</si>
  <si>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</si>
  <si>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</si>
  <si>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</si>
  <si>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</si>
  <si>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</si>
  <si>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</si>
  <si>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</si>
  <si>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</si>
  <si>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</si>
  <si>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</si>
  <si>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</si>
  <si>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</si>
  <si>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</si>
  <si>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</si>
  <si>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</si>
  <si>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</si>
  <si>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</si>
  <si>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</si>
  <si>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</si>
  <si>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</si>
  <si>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</si>
  <si>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</si>
  <si>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</si>
  <si>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</si>
  <si>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</si>
  <si>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</si>
  <si>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</si>
  <si>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</si>
  <si>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</si>
  <si>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</si>
  <si>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</si>
  <si>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</si>
  <si>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</si>
  <si>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</si>
  <si>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</si>
  <si>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</si>
  <si>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</si>
  <si>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</si>
  <si>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</si>
  <si>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</si>
  <si>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</si>
  <si>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</si>
  <si>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</si>
  <si>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</si>
  <si>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</si>
  <si>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</si>
  <si>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</si>
  <si>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</si>
  <si>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</si>
  <si>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</si>
  <si>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</si>
  <si>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</si>
  <si>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</si>
  <si>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</si>
  <si>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</si>
  <si>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</si>
  <si>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</si>
  <si>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</si>
  <si>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</si>
  <si>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</si>
  <si>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</si>
  <si>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</si>
  <si>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</si>
  <si>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</si>
  <si>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</si>
  <si>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</si>
  <si>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</si>
  <si>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</si>
  <si>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</si>
  <si>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</si>
  <si>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</si>
  <si>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</si>
  <si>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</si>
  <si>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</si>
  <si>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</si>
  <si>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</si>
  <si>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</si>
  <si>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</si>
  <si>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</si>
  <si>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</si>
  <si>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</si>
  <si>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</si>
  <si>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</si>
  <si>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</si>
  <si>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</si>
  <si>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</si>
  <si>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</si>
  <si>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</si>
  <si>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</si>
  <si>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</si>
  <si>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</si>
  <si>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</si>
  <si>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</si>
  <si>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</si>
  <si>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</si>
  <si>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</si>
  <si>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</si>
  <si>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</si>
  <si>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</si>
  <si>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</si>
  <si>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</si>
  <si>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</si>
  <si>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</si>
  <si>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</si>
  <si>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</si>
  <si>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</si>
  <si>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</si>
  <si>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</si>
  <si>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</si>
  <si>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</si>
  <si>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</si>
  <si>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</si>
  <si>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</si>
  <si>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</si>
  <si>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</si>
  <si>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</si>
  <si>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</si>
  <si>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</si>
  <si>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</si>
  <si>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</si>
  <si>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</si>
  <si>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</si>
  <si>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</si>
  <si>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</si>
  <si>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</si>
  <si>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</si>
  <si>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</si>
  <si>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</si>
  <si>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</si>
  <si>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</si>
  <si>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</si>
  <si>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</si>
  <si>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</si>
  <si>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</si>
  <si>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</si>
  <si>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</si>
  <si>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</si>
  <si>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</si>
  <si>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</si>
  <si>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</si>
  <si>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</si>
  <si>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</si>
  <si>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</si>
  <si>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</si>
  <si>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</si>
  <si>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</si>
  <si>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</si>
  <si>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</si>
  <si>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</si>
  <si>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</si>
  <si>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</si>
  <si>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</si>
  <si>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</si>
  <si>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</si>
  <si>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</si>
  <si>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</si>
  <si>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</si>
  <si>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</si>
  <si>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</si>
  <si>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</si>
  <si>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</si>
  <si>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</si>
  <si>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</si>
  <si>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</si>
  <si>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</si>
  <si>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</si>
  <si>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</si>
  <si>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</si>
  <si>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</si>
  <si>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</si>
  <si>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</si>
  <si>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</si>
  <si>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</si>
  <si>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</si>
  <si>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</si>
  <si>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</si>
  <si>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</si>
  <si>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</si>
  <si>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</si>
  <si>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</si>
  <si>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</si>
  <si>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</si>
  <si>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</si>
  <si>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</si>
  <si>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</si>
  <si>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</si>
  <si>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</si>
  <si>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</si>
  <si>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</si>
  <si>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</si>
  <si>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</si>
  <si>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</si>
  <si>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</si>
  <si>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</si>
  <si>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</si>
  <si>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</si>
  <si>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</si>
  <si>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</si>
  <si>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</si>
  <si>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</si>
  <si>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</si>
  <si>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</si>
  <si>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</si>
  <si>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</si>
  <si>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</si>
  <si>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</si>
  <si>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</si>
  <si>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</si>
  <si>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</si>
  <si>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</si>
  <si>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</si>
  <si>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</si>
  <si>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</si>
  <si>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</si>
  <si>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</si>
  <si>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</si>
  <si>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</si>
  <si>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</si>
  <si>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</si>
  <si>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</si>
  <si>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</si>
  <si>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</si>
  <si>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</si>
  <si>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</si>
  <si>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</si>
  <si>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</si>
  <si>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</si>
  <si>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</si>
  <si>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</si>
  <si>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</si>
  <si>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</si>
  <si>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</si>
  <si>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</si>
  <si>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</si>
  <si>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</si>
  <si>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</si>
  <si>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</si>
  <si>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</si>
  <si>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</si>
  <si>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</si>
  <si>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</si>
  <si>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</si>
  <si>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</si>
  <si>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</si>
  <si>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</si>
  <si>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</si>
  <si>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</si>
  <si>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</si>
  <si>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</si>
  <si>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</si>
  <si>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</si>
  <si>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</si>
  <si>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</si>
  <si>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</si>
  <si>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</si>
  <si>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</si>
  <si>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</si>
  <si>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</si>
  <si>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</si>
  <si>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</si>
  <si>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</si>
  <si>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</si>
  <si>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</si>
  <si>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</si>
  <si>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</si>
  <si>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</si>
  <si>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</si>
  <si>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</si>
  <si>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</si>
  <si>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</si>
  <si>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</si>
  <si>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</si>
  <si>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</si>
  <si>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</si>
  <si>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</si>
  <si>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</si>
  <si>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</si>
  <si>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</si>
  <si>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</si>
  <si>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</si>
  <si>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</si>
  <si>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</si>
  <si>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</si>
  <si>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</si>
  <si>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</si>
  <si>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</si>
  <si>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</si>
  <si>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</si>
  <si>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</si>
  <si>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</si>
  <si>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</si>
  <si>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</si>
  <si>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</si>
  <si>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</si>
  <si>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</si>
  <si>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</si>
  <si>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</si>
  <si>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</si>
  <si>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</si>
  <si>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</si>
  <si>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</si>
  <si>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</si>
  <si>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</si>
  <si>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</si>
  <si>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</si>
  <si>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</si>
  <si>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</si>
  <si>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</si>
  <si>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</si>
  <si>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</si>
  <si>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</si>
  <si>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</si>
  <si>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</si>
  <si>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</si>
  <si>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</si>
  <si>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</si>
  <si>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</si>
  <si>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</si>
  <si>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</si>
  <si>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</si>
  <si>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</si>
  <si>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</si>
  <si>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</si>
  <si>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</si>
  <si>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</si>
  <si>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</si>
  <si>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</si>
  <si>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</si>
  <si>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</si>
  <si>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</si>
  <si>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</si>
  <si>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</si>
  <si>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</si>
  <si>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</si>
  <si>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</si>
  <si>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</si>
  <si>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</si>
  <si>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</si>
  <si>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</si>
  <si>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</si>
  <si>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</si>
  <si>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</si>
  <si>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</si>
  <si>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</si>
  <si>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</si>
  <si>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</si>
  <si>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</si>
  <si>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</si>
  <si>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</si>
  <si>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</si>
  <si>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</si>
  <si>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</si>
  <si>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</si>
  <si>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</si>
  <si>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</si>
  <si>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</si>
  <si>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</si>
  <si>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</si>
  <si>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</si>
  <si>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</si>
  <si>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</si>
  <si>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</si>
  <si>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</si>
  <si>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</si>
  <si>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</si>
  <si>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</si>
  <si>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</si>
  <si>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</si>
  <si>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</si>
  <si>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</si>
  <si>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</si>
  <si>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</si>
  <si>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</si>
  <si>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</si>
  <si>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</si>
  <si>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</si>
  <si>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</si>
  <si>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</si>
  <si>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</si>
  <si>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</si>
  <si>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</si>
  <si>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</si>
  <si>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</si>
  <si>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</si>
  <si>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</si>
  <si>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</si>
  <si>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</si>
  <si>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</si>
  <si>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</si>
  <si>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</si>
  <si>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</si>
  <si>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</si>
  <si>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</si>
  <si>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</si>
  <si>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</si>
  <si>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</si>
  <si>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</si>
  <si>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</si>
  <si>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</si>
  <si>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</si>
  <si>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</si>
  <si>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</si>
  <si>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</si>
  <si>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</si>
  <si>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</si>
  <si>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</si>
  <si>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</si>
  <si>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</si>
  <si>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</si>
  <si>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</si>
  <si>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</si>
  <si>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</si>
  <si>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</si>
  <si>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</si>
  <si>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</si>
  <si>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</si>
  <si>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</si>
  <si>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</si>
  <si>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</si>
  <si>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</si>
  <si>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</si>
  <si>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</si>
  <si>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</si>
  <si>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</si>
  <si>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</si>
  <si>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</si>
  <si>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</si>
  <si>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</si>
  <si>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</si>
  <si>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</si>
  <si>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</si>
  <si>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</si>
  <si>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</si>
  <si>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</si>
  <si>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</si>
  <si>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</si>
  <si>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</si>
  <si>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</si>
  <si>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</si>
  <si>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</si>
  <si>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</si>
  <si>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</si>
  <si>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</si>
  <si>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</si>
  <si>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</si>
  <si>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</si>
  <si>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</si>
  <si>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</si>
  <si>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</si>
  <si>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</si>
  <si>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</si>
  <si>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</si>
  <si>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</si>
  <si>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</si>
  <si>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</si>
  <si>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</si>
  <si>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</si>
  <si>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</si>
  <si>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</si>
  <si>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</si>
  <si>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</si>
  <si>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</si>
  <si>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</si>
  <si>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</si>
  <si>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</si>
  <si>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</si>
  <si>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</si>
  <si>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</si>
  <si>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</si>
  <si>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</si>
  <si>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</si>
  <si>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</si>
  <si>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</si>
  <si>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</si>
  <si>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</si>
  <si>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</si>
  <si>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</si>
  <si>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</si>
  <si>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</si>
  <si>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</si>
  <si>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</si>
  <si>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</si>
  <si>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</si>
  <si>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</si>
  <si>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</si>
  <si>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</si>
  <si>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</si>
  <si>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</si>
  <si>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</si>
  <si>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</si>
  <si>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</si>
  <si>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</si>
  <si>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</si>
  <si>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</si>
  <si>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</si>
  <si>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</si>
  <si>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</si>
  <si>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</si>
  <si>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</si>
  <si>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</si>
  <si>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</si>
  <si>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</si>
  <si>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</si>
  <si>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</si>
  <si>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</si>
  <si>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</si>
  <si>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</si>
  <si>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</si>
  <si>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</si>
  <si>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</si>
  <si>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</si>
  <si>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</si>
  <si>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</si>
  <si>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</si>
  <si>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</si>
  <si>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</si>
  <si>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</si>
  <si>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</si>
  <si>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</si>
  <si>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</si>
  <si>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</si>
  <si>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</si>
  <si>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</si>
  <si>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</si>
  <si>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</si>
  <si>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</si>
  <si>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</si>
  <si>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</si>
  <si>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</si>
  <si>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</si>
  <si>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</si>
  <si>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</si>
  <si>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</si>
  <si>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</si>
  <si>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</si>
  <si>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</si>
  <si>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</si>
  <si>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</si>
  <si>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</si>
  <si>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</si>
  <si>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</si>
  <si>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</si>
  <si>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</si>
  <si>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</si>
  <si>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</si>
  <si>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</si>
  <si>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</si>
  <si>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</si>
  <si>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</si>
  <si>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</si>
  <si>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</si>
  <si>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</si>
  <si>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</si>
  <si>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</si>
  <si>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</si>
  <si>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</si>
  <si>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</si>
  <si>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</si>
  <si>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</si>
  <si>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</si>
  <si>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</si>
  <si>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</si>
  <si>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</si>
  <si>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</si>
  <si>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</si>
  <si>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</si>
  <si>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</si>
  <si>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</si>
  <si>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</si>
  <si>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</si>
  <si>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</si>
  <si>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</si>
  <si>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</si>
  <si>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</si>
  <si>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</si>
  <si>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</si>
  <si>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</si>
  <si>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</si>
  <si>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</si>
  <si>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</si>
  <si>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</si>
  <si>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</si>
  <si>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</si>
  <si>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</si>
  <si>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</si>
  <si>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</si>
  <si>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</si>
  <si>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</si>
  <si>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</si>
  <si>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</si>
  <si>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</si>
  <si>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</si>
  <si>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</si>
  <si>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</si>
  <si>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</si>
  <si>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</si>
  <si>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</si>
  <si>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</si>
  <si>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</si>
  <si>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</si>
  <si>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</si>
  <si>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</si>
  <si>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</si>
  <si>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</si>
  <si>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</si>
  <si>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</si>
  <si>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</si>
  <si>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</si>
  <si>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</si>
  <si>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</si>
  <si>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</si>
  <si>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</si>
  <si>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</si>
  <si>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</si>
  <si>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</si>
  <si>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</si>
  <si>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</si>
  <si>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</si>
  <si>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</si>
  <si>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</si>
  <si>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</si>
  <si>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</si>
  <si>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</si>
  <si>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</si>
  <si>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</si>
  <si>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</si>
  <si>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</si>
  <si>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</si>
  <si>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</si>
  <si>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</si>
  <si>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</si>
  <si>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</si>
  <si>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</si>
  <si>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</si>
  <si>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</si>
  <si>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</si>
  <si>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</si>
  <si>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</si>
  <si>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</si>
  <si>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</si>
  <si>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</si>
  <si>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</si>
  <si>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</si>
  <si>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</si>
  <si>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</si>
  <si>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</si>
  <si>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</si>
  <si>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</si>
  <si>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</si>
  <si>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</si>
  <si>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</si>
  <si>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</si>
  <si>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</si>
  <si>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</si>
  <si>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</si>
  <si>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</si>
  <si>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</si>
  <si>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</si>
  <si>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</si>
  <si>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</si>
  <si>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</si>
  <si>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</si>
  <si>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</si>
  <si>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</si>
  <si>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</si>
  <si>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</si>
  <si>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</si>
  <si>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</si>
  <si>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</si>
  <si>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</si>
  <si>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</si>
  <si>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</si>
  <si>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</si>
  <si>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</si>
  <si>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</si>
  <si>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</si>
  <si>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</si>
  <si>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</si>
  <si>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</si>
  <si>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</si>
  <si>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</si>
  <si>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</si>
  <si>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</si>
  <si>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</si>
  <si>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</si>
  <si>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</si>
  <si>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</si>
  <si>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</si>
  <si>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</si>
  <si>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</si>
  <si>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</si>
  <si>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</si>
  <si>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</si>
  <si>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</si>
  <si>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</si>
  <si>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</si>
  <si>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</si>
  <si>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</si>
  <si>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</si>
  <si>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</si>
  <si>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</si>
  <si>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</si>
  <si>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</si>
  <si>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</si>
  <si>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</si>
  <si>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</si>
  <si>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</si>
  <si>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</si>
  <si>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</si>
  <si>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</si>
  <si>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</si>
  <si>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</si>
  <si>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</si>
  <si>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</si>
  <si>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</si>
  <si>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</si>
  <si>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</si>
  <si>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</si>
  <si>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</si>
  <si>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</si>
  <si>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</si>
  <si>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</si>
  <si>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</si>
  <si>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</si>
  <si>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</si>
  <si>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</si>
  <si>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</si>
  <si>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</si>
  <si>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</si>
  <si>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</si>
  <si>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</si>
  <si>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</si>
  <si>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</si>
  <si>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</si>
  <si>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</si>
  <si>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</si>
  <si>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</si>
  <si>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</si>
  <si>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</si>
  <si>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</si>
  <si>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</si>
  <si>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</si>
  <si>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</si>
  <si>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</si>
  <si>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</si>
  <si>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</si>
  <si>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</si>
  <si>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</si>
  <si>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</si>
  <si>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</si>
  <si>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</si>
  <si>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</si>
  <si>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</si>
  <si>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</si>
  <si>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</si>
  <si>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</si>
  <si>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</si>
  <si>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</si>
  <si>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</si>
  <si>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</si>
  <si>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</si>
  <si>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</si>
  <si>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</si>
  <si>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</si>
  <si>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</si>
  <si>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</si>
  <si>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</si>
  <si>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</si>
  <si>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</si>
  <si>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</si>
  <si>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</si>
  <si>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</si>
  <si>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</si>
  <si>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</si>
  <si>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</si>
  <si>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</si>
  <si>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</si>
  <si>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</si>
  <si>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</si>
  <si>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</si>
  <si>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</si>
  <si>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</si>
  <si>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</si>
  <si>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</si>
  <si>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</si>
  <si>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</si>
  <si>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</si>
  <si>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</si>
  <si>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</si>
  <si>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</si>
  <si>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</si>
  <si>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</si>
  <si>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</si>
  <si>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</si>
  <si>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</si>
  <si>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</si>
  <si>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</si>
  <si>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</si>
  <si>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</si>
  <si>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</si>
  <si>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</si>
  <si>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</si>
  <si>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</si>
  <si>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</si>
  <si>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</si>
  <si>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</si>
  <si>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</si>
  <si>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</si>
  <si>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</si>
  <si>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</si>
  <si>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</si>
  <si>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</si>
  <si>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</si>
  <si>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</si>
  <si>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</si>
  <si>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</si>
  <si>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</si>
  <si>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</si>
  <si>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</si>
  <si>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</si>
  <si>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</si>
  <si>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</si>
  <si>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</si>
  <si>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</si>
  <si>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</si>
  <si>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</si>
  <si>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</si>
  <si>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</si>
  <si>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</si>
  <si>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</si>
  <si>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</si>
  <si>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</si>
  <si>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</si>
  <si>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</si>
  <si>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</si>
  <si>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</si>
  <si>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</si>
  <si>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</si>
  <si>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</si>
  <si>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</si>
  <si>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</si>
  <si>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</si>
  <si>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</si>
  <si>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</si>
  <si>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</si>
  <si>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</si>
  <si>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</si>
  <si>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</si>
  <si>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</si>
  <si>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</si>
  <si>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</si>
  <si>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</si>
  <si>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</si>
  <si>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</si>
  <si>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</si>
  <si>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</si>
  <si>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</si>
  <si>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</si>
  <si>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</si>
  <si>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</si>
  <si>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</si>
  <si>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</si>
  <si>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</si>
  <si>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</si>
  <si>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</si>
  <si>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</si>
  <si>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</si>
  <si>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</si>
  <si>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</si>
  <si>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</si>
  <si>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</si>
  <si>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</si>
  <si>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</si>
  <si>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</si>
  <si>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</si>
  <si>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</si>
  <si>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</si>
  <si>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</si>
  <si>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</si>
  <si>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</si>
  <si>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</si>
  <si>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</si>
  <si>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</si>
  <si>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</si>
  <si>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</si>
  <si>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</si>
  <si>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</si>
  <si>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</si>
  <si>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</si>
  <si>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</si>
  <si>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</si>
  <si>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</si>
  <si>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</si>
  <si>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</si>
  <si>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</si>
  <si>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</si>
  <si>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</si>
  <si>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</si>
  <si>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</si>
  <si>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</si>
  <si>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</si>
  <si>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</si>
  <si>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</si>
  <si>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</si>
  <si>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</si>
  <si>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</si>
  <si>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</si>
  <si>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</si>
  <si>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</si>
  <si>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</si>
  <si>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</si>
  <si>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</si>
  <si>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</si>
  <si>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</si>
  <si>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</si>
  <si>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</si>
  <si>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</si>
  <si>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</si>
  <si>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</si>
  <si>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</si>
  <si>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</si>
  <si>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</si>
  <si>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</si>
  <si>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</si>
  <si>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</si>
  <si>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</si>
  <si>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</si>
  <si>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</si>
  <si>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</si>
  <si>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</si>
  <si>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</si>
  <si>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</si>
  <si>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</si>
  <si>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</si>
  <si>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</si>
  <si>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</si>
  <si>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</si>
  <si>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</si>
  <si>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</si>
  <si>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</si>
  <si>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</si>
  <si>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</si>
  <si>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</si>
  <si>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</si>
  <si>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</si>
  <si>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</si>
  <si>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</si>
  <si>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</si>
  <si>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</si>
  <si>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</si>
  <si>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</si>
  <si>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</si>
  <si>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</si>
  <si>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</si>
  <si>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</si>
  <si>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</si>
  <si>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</si>
  <si>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</si>
  <si>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</si>
  <si>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</si>
  <si>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</si>
  <si>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</si>
  <si>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</si>
  <si>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</si>
  <si>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</si>
  <si>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</si>
  <si>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</si>
  <si>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</si>
  <si>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</si>
  <si>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</si>
  <si>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</si>
  <si>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</si>
  <si>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</si>
  <si>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</si>
  <si>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</si>
  <si>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</si>
  <si>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</si>
  <si>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</si>
  <si>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</si>
  <si>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</si>
  <si>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</si>
  <si>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</si>
  <si>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</si>
  <si>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</si>
  <si>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</si>
  <si>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</si>
  <si>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</si>
  <si>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</si>
  <si>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</si>
  <si>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</si>
  <si>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</si>
  <si>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</si>
  <si>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</si>
  <si>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</si>
  <si>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</si>
  <si>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</si>
  <si>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</si>
  <si>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</si>
  <si>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</si>
  <si>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</si>
  <si>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</si>
  <si>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</si>
  <si>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</si>
  <si>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</si>
  <si>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</si>
  <si>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</si>
  <si>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</si>
  <si>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</si>
  <si>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</si>
  <si>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</si>
  <si>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</si>
  <si>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</si>
  <si>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</si>
  <si>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</si>
  <si>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</si>
  <si>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</si>
  <si>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</si>
  <si>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</si>
  <si>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</si>
  <si>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</si>
  <si>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</si>
  <si>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</si>
  <si>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</si>
  <si>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</si>
  <si>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</si>
  <si>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</si>
  <si>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</si>
  <si>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</si>
  <si>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</si>
  <si>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</si>
  <si>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</si>
  <si>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</si>
  <si>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</si>
  <si>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</si>
  <si>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</si>
  <si>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</si>
  <si>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</si>
  <si>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</si>
  <si>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</si>
  <si>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</si>
  <si>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</si>
  <si>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</si>
  <si>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</si>
  <si>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</si>
  <si>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</si>
  <si>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</si>
  <si>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</si>
  <si>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</si>
  <si>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</si>
  <si>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</si>
  <si>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</si>
  <si>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</si>
  <si>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</si>
  <si>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</si>
  <si>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</si>
  <si>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</si>
  <si>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</si>
  <si>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</si>
  <si>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</si>
  <si>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</si>
  <si>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</si>
  <si>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</si>
  <si>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</si>
  <si>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</si>
  <si>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</si>
  <si>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</si>
  <si>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</si>
  <si>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</si>
  <si>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</si>
  <si>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</si>
  <si>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</si>
  <si>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</si>
  <si>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</si>
  <si>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</si>
  <si>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</si>
  <si>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</si>
  <si>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</si>
  <si>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</si>
  <si>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</si>
  <si>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</si>
  <si>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</si>
  <si>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</si>
  <si>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</si>
  <si>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</si>
  <si>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</si>
  <si>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</si>
  <si>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</si>
  <si>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</si>
  <si>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</si>
  <si>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</si>
  <si>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</si>
  <si>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</si>
  <si>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</si>
  <si>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</si>
  <si>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</si>
  <si>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</si>
  <si>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</si>
  <si>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</si>
  <si>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</si>
  <si>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</si>
  <si>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</si>
  <si>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</si>
  <si>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</si>
  <si>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</si>
  <si>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</si>
  <si>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</si>
  <si>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</si>
  <si>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</si>
  <si>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</si>
  <si>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</si>
  <si>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</si>
  <si>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</si>
  <si>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</si>
  <si>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</si>
  <si>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</si>
  <si>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</si>
  <si>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</si>
  <si>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</si>
  <si>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</si>
  <si>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</si>
  <si>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</si>
  <si>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</si>
  <si>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</si>
  <si>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</si>
  <si>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</si>
  <si>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</si>
  <si>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</si>
  <si>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</si>
  <si>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</si>
  <si>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</si>
  <si>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</si>
  <si>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</si>
  <si>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</si>
  <si>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</si>
  <si>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</si>
  <si>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</si>
  <si>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</si>
  <si>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</si>
  <si>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</si>
  <si>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</si>
  <si>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</si>
  <si>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</si>
  <si>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</si>
  <si>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</si>
  <si>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</si>
  <si>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</si>
  <si>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</si>
  <si>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</si>
  <si>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</si>
  <si>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</si>
  <si>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</si>
  <si>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</si>
  <si>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</si>
  <si>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</si>
  <si>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</si>
  <si>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</si>
  <si>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</si>
  <si>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</si>
  <si>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</si>
  <si>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</si>
  <si>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</si>
  <si>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</si>
  <si>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</si>
  <si>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</si>
  <si>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</si>
  <si>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</si>
  <si>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</si>
  <si>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</si>
  <si>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</si>
  <si>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</si>
  <si>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</si>
  <si>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</si>
  <si>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</si>
  <si>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</si>
  <si>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</si>
  <si>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</si>
  <si>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</si>
  <si>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</si>
  <si>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</si>
  <si>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</si>
  <si>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</si>
  <si>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</si>
  <si>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</si>
  <si>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</si>
  <si>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</si>
  <si>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</si>
  <si>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</si>
  <si>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</si>
  <si>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</si>
  <si>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</si>
  <si>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</si>
  <si>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</si>
  <si>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</si>
  <si>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</si>
  <si>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</si>
  <si>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</si>
  <si>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</si>
  <si>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</si>
  <si>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</si>
  <si>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</si>
  <si>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</si>
  <si>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</si>
  <si>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</si>
  <si>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</si>
  <si>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</si>
  <si>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</si>
  <si>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</si>
  <si>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</si>
  <si>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</si>
  <si>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</si>
  <si>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</si>
  <si>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</si>
  <si>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</si>
  <si>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</si>
  <si>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</si>
  <si>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</si>
  <si>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</si>
  <si>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</si>
  <si>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</si>
  <si>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</si>
  <si>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</si>
  <si>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</si>
  <si>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</si>
  <si>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</si>
  <si>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</si>
  <si>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</si>
  <si>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</si>
  <si>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</si>
  <si>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</si>
  <si>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</si>
  <si>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</si>
  <si>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</si>
  <si>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</si>
  <si>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</si>
  <si>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</si>
  <si>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</si>
  <si>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</si>
  <si>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</si>
  <si>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</si>
  <si>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</si>
  <si>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</si>
  <si>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</si>
  <si>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</si>
  <si>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</si>
  <si>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</si>
  <si>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</si>
  <si>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</si>
  <si>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</si>
  <si>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</si>
  <si>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</si>
  <si>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</si>
  <si>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</si>
  <si>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</si>
  <si>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</si>
  <si>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</si>
  <si>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</si>
  <si>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</si>
  <si>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</si>
  <si>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</si>
  <si>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</si>
  <si>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</si>
  <si>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</si>
  <si>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</si>
  <si>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</si>
  <si>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</si>
  <si>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</si>
  <si>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</si>
  <si>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</si>
  <si>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</si>
  <si>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</si>
  <si>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</si>
  <si>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</si>
  <si>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</si>
  <si>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</si>
  <si>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</si>
  <si>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</si>
  <si>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</si>
  <si>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</si>
  <si>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</si>
  <si>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</si>
  <si>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</si>
  <si>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</si>
  <si>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</si>
  <si>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</si>
  <si>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</si>
  <si>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</si>
  <si>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</si>
  <si>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</si>
  <si>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</si>
  <si>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</si>
  <si>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</si>
  <si>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</si>
  <si>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</si>
  <si>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</si>
  <si>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</si>
  <si>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</si>
  <si>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</si>
  <si>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</si>
  <si>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</si>
  <si>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</si>
  <si>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</si>
  <si>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</si>
  <si>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</si>
  <si>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</si>
  <si>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</si>
  <si>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</si>
  <si>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</si>
  <si>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</si>
  <si>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</si>
  <si>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</si>
  <si>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</si>
  <si>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</si>
  <si>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</si>
  <si>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</si>
  <si>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</si>
  <si>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</si>
  <si>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</si>
  <si>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</si>
  <si>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</si>
  <si>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</si>
  <si>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</si>
  <si>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</si>
  <si>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</si>
  <si>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</si>
  <si>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</si>
  <si>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</si>
  <si>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</si>
  <si>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</si>
  <si>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</si>
  <si>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</si>
  <si>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</si>
  <si>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</si>
  <si>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</si>
  <si>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</si>
  <si>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</si>
  <si>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</si>
  <si>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</si>
  <si>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</si>
  <si>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</si>
  <si>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</si>
  <si>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</si>
  <si>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</si>
  <si>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</si>
  <si>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</si>
  <si>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</si>
  <si>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</si>
  <si>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</si>
  <si>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</si>
  <si>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</si>
  <si>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</si>
  <si>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</si>
  <si>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</si>
  <si>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</si>
  <si>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</si>
  <si>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</si>
  <si>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</si>
  <si>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</si>
  <si>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</si>
  <si>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</si>
  <si>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</si>
  <si>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</si>
  <si>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</si>
  <si>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</si>
  <si>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</si>
  <si>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</si>
  <si>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</si>
  <si>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</si>
  <si>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</si>
  <si>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</si>
  <si>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</si>
  <si>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</si>
  <si>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</si>
  <si>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</si>
  <si>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</si>
  <si>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</si>
  <si>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</si>
  <si>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</si>
  <si>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</si>
  <si>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</si>
  <si>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</si>
  <si>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</si>
  <si>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</si>
  <si>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</si>
  <si>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</si>
  <si>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</si>
  <si>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</si>
  <si>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</si>
  <si>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</si>
  <si>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</si>
  <si>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</si>
  <si>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</si>
  <si>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</si>
  <si>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</si>
  <si>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</si>
  <si>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</si>
  <si>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</si>
  <si>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</si>
  <si>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</si>
  <si>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</si>
  <si>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</si>
  <si>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</si>
  <si>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</si>
  <si>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</si>
  <si>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</si>
  <si>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</si>
  <si>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</si>
  <si>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</si>
  <si>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</si>
  <si>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</si>
  <si>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</si>
  <si>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</si>
  <si>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</si>
  <si>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</si>
  <si>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</si>
  <si>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</si>
  <si>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</si>
  <si>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</si>
  <si>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</si>
  <si>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</si>
  <si>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</si>
  <si>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</si>
  <si>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</si>
  <si>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</si>
  <si>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</si>
  <si>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</si>
  <si>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</si>
  <si>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</si>
  <si>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</si>
  <si>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</si>
  <si>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</si>
  <si>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</si>
  <si>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</si>
  <si>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</si>
  <si>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</si>
  <si>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</si>
  <si>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</si>
  <si>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</si>
  <si>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</si>
  <si>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</si>
  <si>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</si>
  <si>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</si>
  <si>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</si>
  <si>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</si>
  <si>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</si>
  <si>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</si>
  <si>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</si>
  <si>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</si>
  <si>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</si>
  <si>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</si>
  <si>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</si>
  <si>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</si>
  <si>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</si>
  <si>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</si>
  <si>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</si>
  <si>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</si>
  <si>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</si>
  <si>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</si>
  <si>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</si>
  <si>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</si>
  <si>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</si>
  <si>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</si>
  <si>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</si>
  <si>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</si>
  <si>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</si>
  <si>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</si>
  <si>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</si>
  <si>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</si>
  <si>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</si>
  <si>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</si>
  <si>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</si>
  <si>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</si>
  <si>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</si>
  <si>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</si>
  <si>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</si>
  <si>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</si>
  <si>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</si>
  <si>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</si>
  <si>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</si>
  <si>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</si>
  <si>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</si>
  <si>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</si>
  <si>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</si>
  <si>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</si>
  <si>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</si>
  <si>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</si>
  <si>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</si>
  <si>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</si>
  <si>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</si>
  <si>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</si>
  <si>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</si>
  <si>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</si>
  <si>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</si>
  <si>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</si>
  <si>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</si>
  <si>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</si>
  <si>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</si>
  <si>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</si>
  <si>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</si>
  <si>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</si>
  <si>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</si>
  <si>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</si>
  <si>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</si>
  <si>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</si>
  <si>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</si>
  <si>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</si>
  <si>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</si>
  <si>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</si>
  <si>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</si>
  <si>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</si>
  <si>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</si>
  <si>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</si>
  <si>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</si>
  <si>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</si>
  <si>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</si>
  <si>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</si>
  <si>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</si>
  <si>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</si>
  <si>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</si>
  <si>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</si>
  <si>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</si>
  <si>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</si>
  <si>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</si>
  <si>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</si>
  <si>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</si>
  <si>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</si>
  <si>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</si>
  <si>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</si>
  <si>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</si>
  <si>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</si>
  <si>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</si>
  <si>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</si>
  <si>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</si>
  <si>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</si>
  <si>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</si>
  <si>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</si>
  <si>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</si>
  <si>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</si>
  <si>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</si>
  <si>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</si>
  <si>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</si>
  <si>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</si>
  <si>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</si>
  <si>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</si>
  <si>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</si>
  <si>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</si>
  <si>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</si>
  <si>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</si>
  <si>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</si>
  <si>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</si>
  <si>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</si>
  <si>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</si>
  <si>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</si>
  <si>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</si>
  <si>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</si>
  <si>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</si>
  <si>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</si>
  <si>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</si>
  <si>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</si>
  <si>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</si>
  <si>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</si>
  <si>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</si>
  <si>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</si>
  <si>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</si>
  <si>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</si>
  <si>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</si>
  <si>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</si>
  <si>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</si>
  <si>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</si>
  <si>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</si>
  <si>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</si>
  <si>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</si>
  <si>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</si>
  <si>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</si>
  <si>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</si>
  <si>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</si>
  <si>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</si>
  <si>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</si>
  <si>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</si>
  <si>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</si>
  <si>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</si>
  <si>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</si>
  <si>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</si>
  <si>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</si>
  <si>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</si>
  <si>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</si>
  <si>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</si>
  <si>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</si>
  <si>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</si>
  <si>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</si>
  <si>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</si>
  <si>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</si>
  <si>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</si>
  <si>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</si>
  <si>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</si>
  <si>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</si>
  <si>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</si>
  <si>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</si>
  <si>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</si>
  <si>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</si>
  <si>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</si>
  <si>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</si>
  <si>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</si>
  <si>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</si>
  <si>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</si>
  <si>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</si>
  <si>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</si>
  <si>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</si>
  <si>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</si>
  <si>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</si>
  <si>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</si>
  <si>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</si>
  <si>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</si>
  <si>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</si>
  <si>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</si>
  <si>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</si>
  <si>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</si>
  <si>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</si>
  <si>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</si>
  <si>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</si>
  <si>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</si>
  <si>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</si>
  <si>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</si>
  <si>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</si>
  <si>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</si>
  <si>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</si>
  <si>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</si>
  <si>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</si>
  <si>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</si>
  <si>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</si>
  <si>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</si>
  <si>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</si>
  <si>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</si>
  <si>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</si>
  <si>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</si>
  <si>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</si>
  <si>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</si>
  <si>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</si>
  <si>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</si>
  <si>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</si>
  <si>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</si>
  <si>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</si>
  <si>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</si>
  <si>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</si>
  <si>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</si>
  <si>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</si>
  <si>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</si>
  <si>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</si>
  <si>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</si>
  <si>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</si>
  <si>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</si>
  <si>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</si>
  <si>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</si>
  <si>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</si>
  <si>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</si>
  <si>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</si>
  <si>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</si>
  <si>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</si>
  <si>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</si>
  <si>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</si>
  <si>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</si>
  <si>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</si>
  <si>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</si>
  <si>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</si>
  <si>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</si>
  <si>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</si>
  <si>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</si>
  <si>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</si>
  <si>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</si>
  <si>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</si>
  <si>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</si>
  <si>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</si>
  <si>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</si>
  <si>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</si>
  <si>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</si>
  <si>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</si>
  <si>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</si>
  <si>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</si>
  <si>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</si>
  <si>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</si>
  <si>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</si>
  <si>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</si>
  <si>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</si>
  <si>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</si>
  <si>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</si>
  <si>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</si>
  <si>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</si>
  <si>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</si>
  <si>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</si>
  <si>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</si>
  <si>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</si>
  <si>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</si>
  <si>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</si>
  <si>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</si>
  <si>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</si>
  <si>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</si>
  <si>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</si>
  <si>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</si>
  <si>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</si>
  <si>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</si>
  <si>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</si>
  <si>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</si>
  <si>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</si>
  <si>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</si>
  <si>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</si>
  <si>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</si>
  <si>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</si>
  <si>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</si>
  <si>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</si>
  <si>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</si>
  <si>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</si>
  <si>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</si>
  <si>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</si>
  <si>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</si>
  <si>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</si>
  <si>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</si>
  <si>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</si>
  <si>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</si>
  <si>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</si>
  <si>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</si>
  <si>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</si>
  <si>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</si>
  <si>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</si>
  <si>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</si>
  <si>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</si>
  <si>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</si>
  <si>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</si>
  <si>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</si>
  <si>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</si>
  <si>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</si>
  <si>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</si>
  <si>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</si>
  <si>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</si>
  <si>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</si>
  <si>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</si>
  <si>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</si>
  <si>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</si>
  <si>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</si>
  <si>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</si>
  <si>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</si>
  <si>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</si>
  <si>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</si>
  <si>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</si>
  <si>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</si>
  <si>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</si>
  <si>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</si>
  <si>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</si>
  <si>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</si>
  <si>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</si>
  <si>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</si>
  <si>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</si>
  <si>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</si>
  <si>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</si>
  <si>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</si>
  <si>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</si>
  <si>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</si>
  <si>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</si>
  <si>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</si>
  <si>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</si>
  <si>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</si>
  <si>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</si>
  <si>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</si>
  <si>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</si>
  <si>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</si>
  <si>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</si>
  <si>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</si>
  <si>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</si>
  <si>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</si>
  <si>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</si>
  <si>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</si>
  <si>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</si>
  <si>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</si>
  <si>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</si>
  <si>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</si>
  <si>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</si>
  <si>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</si>
  <si>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</si>
  <si>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</si>
  <si>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</si>
  <si>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</si>
  <si>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</si>
  <si>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</si>
  <si>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</si>
  <si>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</si>
  <si>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</si>
  <si>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</si>
  <si>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</si>
  <si>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</si>
  <si>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</si>
  <si>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</si>
  <si>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</si>
  <si>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</si>
  <si>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</si>
  <si>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</si>
  <si>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</si>
  <si>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</si>
  <si>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</si>
  <si>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</si>
  <si>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</si>
  <si>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</si>
  <si>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</si>
  <si>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</si>
  <si>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</si>
  <si>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</si>
  <si>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</si>
  <si>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</si>
  <si>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</si>
  <si>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</si>
  <si>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</si>
  <si>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</si>
  <si>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</si>
  <si>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</si>
  <si>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</si>
  <si>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</si>
  <si>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</si>
  <si>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</si>
  <si>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</si>
  <si>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</si>
  <si>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</si>
  <si>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</si>
  <si>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</si>
  <si>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</si>
  <si>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</si>
  <si>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</si>
  <si>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</si>
  <si>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</si>
  <si>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</si>
  <si>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</si>
  <si>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</si>
  <si>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</si>
  <si>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</si>
  <si>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</si>
  <si>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</si>
  <si>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</si>
  <si>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</si>
  <si>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</si>
  <si>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</si>
  <si>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</si>
  <si>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</si>
  <si>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</si>
  <si>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</si>
  <si>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</si>
  <si>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</si>
  <si>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</si>
  <si>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</si>
  <si>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</si>
  <si>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</si>
  <si>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</si>
  <si>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</si>
  <si>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</si>
  <si>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</si>
  <si>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</si>
  <si>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</si>
  <si>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</si>
  <si>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</si>
  <si>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</si>
  <si>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</si>
  <si>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</si>
  <si>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</si>
  <si>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</si>
  <si>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</si>
  <si>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</si>
  <si>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</si>
  <si>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</si>
  <si>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</si>
  <si>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</si>
  <si>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</si>
  <si>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</si>
  <si>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</si>
  <si>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</si>
  <si>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</si>
  <si>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</si>
  <si>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</si>
  <si>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</si>
  <si>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</si>
  <si>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</si>
  <si>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</si>
  <si>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</si>
  <si>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</si>
  <si>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</si>
  <si>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</si>
  <si>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</si>
  <si>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</si>
  <si>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</si>
  <si>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</si>
  <si>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</si>
  <si>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</si>
  <si>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</si>
  <si>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</si>
  <si>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</si>
  <si>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</si>
  <si>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</si>
  <si>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</si>
  <si>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</si>
  <si>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</si>
  <si>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</si>
  <si>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</si>
  <si>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</si>
  <si>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</si>
  <si>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</si>
  <si>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</si>
  <si>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</si>
  <si>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</si>
  <si>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</si>
  <si>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</si>
  <si>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</si>
  <si>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</si>
  <si>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</si>
  <si>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</si>
  <si>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</si>
  <si>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</si>
  <si>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</si>
  <si>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</si>
  <si>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</si>
  <si>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</si>
  <si>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</si>
  <si>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</si>
  <si>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</si>
  <si>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</si>
  <si>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</si>
  <si>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</si>
  <si>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</si>
  <si>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</si>
  <si>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</si>
  <si>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</si>
  <si>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</si>
  <si>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</si>
  <si>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</si>
  <si>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</si>
  <si>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</si>
  <si>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</si>
  <si>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</si>
  <si>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</si>
  <si>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</si>
  <si>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</si>
  <si>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</si>
  <si>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</si>
  <si>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</si>
  <si>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</si>
  <si>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</si>
  <si>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</si>
  <si>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</si>
  <si>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</si>
  <si>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</si>
  <si>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</si>
  <si>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</si>
  <si>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</si>
  <si>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</si>
  <si>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</si>
  <si>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</si>
  <si>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</si>
  <si>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</si>
  <si>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</si>
  <si>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</si>
  <si>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</si>
  <si>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</si>
  <si>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</si>
  <si>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</si>
  <si>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</si>
  <si>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</si>
  <si>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</si>
  <si>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</si>
  <si>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</si>
  <si>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</si>
  <si>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</si>
  <si>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</si>
  <si>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</si>
  <si>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</si>
  <si>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</si>
  <si>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</si>
  <si>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</si>
  <si>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</si>
  <si>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</si>
  <si>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</si>
  <si>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</si>
  <si>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</si>
  <si>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</si>
  <si>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</si>
  <si>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</si>
  <si>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</si>
  <si>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</si>
  <si>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</si>
  <si>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</si>
  <si>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</si>
  <si>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</si>
  <si>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</si>
  <si>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</si>
  <si>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</si>
  <si>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</si>
  <si>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</si>
  <si>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</si>
  <si>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</si>
  <si>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</si>
  <si>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</si>
  <si>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</si>
  <si>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</si>
  <si>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</si>
  <si>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</si>
  <si>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</si>
  <si>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</si>
  <si>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</si>
  <si>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</si>
  <si>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</si>
  <si>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</si>
  <si>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</si>
  <si>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</si>
  <si>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</si>
  <si>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</si>
  <si>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</si>
  <si>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</si>
  <si>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</si>
  <si>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</si>
  <si>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</si>
  <si>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</si>
  <si>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</si>
  <si>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</si>
  <si>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</si>
  <si>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</si>
  <si>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</si>
  <si>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</si>
  <si>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</si>
  <si>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</si>
  <si>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</si>
  <si>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</si>
  <si>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</si>
  <si>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</si>
  <si>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</si>
  <si>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</si>
  <si>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</si>
  <si>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</si>
  <si>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</si>
  <si>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</si>
  <si>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</si>
  <si>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</si>
  <si>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</si>
  <si>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</si>
  <si>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</si>
  <si>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</si>
  <si>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</si>
  <si>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</si>
  <si>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</si>
  <si>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</si>
  <si>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</si>
  <si>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</si>
  <si>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</si>
  <si>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</si>
  <si>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</si>
  <si>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</si>
  <si>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</si>
  <si>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</si>
  <si>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</si>
  <si>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</si>
  <si>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</si>
  <si>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</si>
  <si>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</si>
  <si>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</si>
  <si>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</si>
  <si>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</si>
  <si>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</si>
  <si>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</si>
  <si>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</si>
  <si>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</si>
  <si>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</si>
  <si>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</si>
  <si>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</si>
  <si>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</si>
  <si>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</si>
  <si>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</si>
  <si>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</si>
  <si>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</si>
  <si>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</si>
  <si>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</si>
  <si>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</si>
  <si>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</si>
  <si>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</si>
  <si>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</si>
  <si>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</si>
  <si>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</si>
  <si>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</si>
  <si>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</si>
  <si>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</si>
  <si>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</si>
  <si>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</si>
  <si>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</si>
  <si>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</si>
  <si>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</si>
  <si>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</si>
  <si>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</si>
  <si>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</si>
  <si>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</si>
  <si>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</si>
  <si>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</si>
  <si>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</si>
  <si>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</si>
  <si>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</si>
  <si>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</si>
  <si>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</si>
  <si>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</si>
  <si>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</si>
  <si>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</si>
  <si>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</si>
  <si>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</si>
  <si>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</si>
  <si>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</si>
  <si>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</si>
  <si>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</si>
  <si>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</si>
  <si>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</si>
  <si>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</si>
  <si>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</si>
  <si>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</si>
  <si>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</si>
  <si>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</si>
  <si>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</si>
  <si>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</si>
  <si>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</si>
  <si>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</si>
  <si>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</si>
  <si>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</si>
  <si>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</si>
  <si>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</si>
  <si>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</si>
  <si>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</si>
  <si>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</si>
  <si>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</si>
  <si>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</si>
  <si>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</si>
  <si>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</si>
  <si>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</si>
  <si>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</si>
  <si>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</si>
  <si>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</si>
  <si>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</si>
  <si>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</si>
  <si>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</si>
  <si>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</si>
  <si>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</si>
  <si>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</si>
  <si>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</si>
  <si>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</si>
  <si>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</si>
  <si>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</si>
  <si>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</si>
  <si>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</si>
  <si>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</si>
  <si>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</si>
  <si>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</si>
  <si>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</si>
  <si>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</si>
  <si>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</si>
  <si>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</si>
  <si>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</si>
  <si>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</si>
  <si>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</si>
  <si>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</si>
  <si>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</si>
  <si>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</si>
  <si>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</si>
  <si>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</si>
  <si>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</si>
  <si>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</si>
  <si>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</si>
  <si>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</si>
  <si>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</si>
  <si>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</si>
  <si>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</si>
  <si>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</si>
  <si>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</si>
  <si>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</si>
  <si>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</si>
  <si>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</si>
  <si>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</si>
  <si>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</si>
  <si>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</si>
  <si>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</si>
  <si>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</si>
  <si>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</si>
  <si>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</si>
  <si>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</si>
  <si>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</si>
  <si>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</si>
  <si>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</si>
  <si>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</si>
  <si>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</si>
  <si>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</si>
  <si>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</si>
  <si>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</si>
  <si>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</si>
  <si>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</si>
  <si>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</si>
  <si>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</si>
  <si>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</si>
  <si>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</si>
  <si>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</si>
  <si>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</si>
  <si>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</si>
  <si>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</si>
  <si>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</si>
  <si>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</si>
  <si>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</si>
  <si>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</si>
  <si>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</si>
  <si>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</si>
  <si>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</si>
  <si>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</si>
  <si>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</si>
  <si>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</si>
  <si>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</si>
  <si>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</si>
  <si>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</si>
  <si>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</si>
  <si>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</si>
  <si>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</si>
  <si>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</si>
  <si>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</si>
  <si>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</si>
  <si>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</si>
  <si>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</si>
  <si>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</si>
  <si>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</si>
  <si>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</si>
  <si>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</si>
  <si>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</si>
  <si>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</si>
  <si>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</si>
  <si>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</si>
  <si>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</si>
  <si>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</si>
  <si>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</si>
  <si>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</si>
  <si>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</si>
  <si>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</si>
  <si>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</si>
  <si>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</si>
  <si>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</si>
  <si>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</si>
  <si>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</si>
  <si>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</si>
  <si>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</si>
  <si>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</si>
  <si>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</si>
  <si>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</si>
  <si>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</si>
  <si>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</si>
  <si>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</si>
  <si>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</si>
  <si>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</si>
  <si>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</si>
  <si>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</si>
  <si>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</si>
  <si>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</si>
  <si>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</si>
  <si>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</si>
  <si>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</si>
  <si>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</si>
  <si>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</si>
  <si>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</si>
  <si>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</si>
  <si>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</si>
  <si>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</si>
  <si>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</si>
  <si>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</si>
  <si>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</si>
  <si>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</si>
  <si>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</si>
  <si>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</si>
  <si>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</si>
  <si>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</si>
  <si>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</si>
  <si>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</si>
  <si>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</si>
  <si>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</si>
  <si>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</si>
  <si>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</si>
  <si>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</si>
  <si>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</si>
  <si>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</si>
  <si>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</si>
  <si>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</si>
  <si>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</si>
  <si>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</si>
  <si>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</si>
  <si>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</si>
  <si>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</si>
  <si>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</si>
  <si>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</si>
  <si>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</si>
  <si>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</si>
  <si>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</si>
  <si>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</si>
  <si>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</si>
  <si>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</si>
  <si>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</si>
  <si>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</si>
  <si>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</si>
  <si>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</si>
  <si>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</si>
  <si>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</si>
  <si>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</si>
  <si>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</si>
  <si>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</si>
  <si>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</si>
  <si>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</si>
  <si>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</si>
  <si>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</si>
  <si>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</si>
  <si>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</si>
  <si>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</si>
  <si>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</si>
  <si>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</si>
  <si>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</si>
  <si>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</si>
  <si>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</si>
  <si>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</si>
  <si>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</si>
  <si>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</si>
  <si>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</si>
  <si>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</si>
  <si>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</si>
  <si>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</si>
  <si>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</si>
  <si>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</si>
  <si>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</si>
  <si>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</si>
  <si>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</si>
  <si>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</si>
  <si>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</si>
  <si>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</si>
  <si>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</si>
  <si>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</si>
  <si>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</si>
  <si>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</si>
  <si>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</si>
  <si>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</si>
  <si>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</si>
  <si>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</si>
  <si>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</si>
  <si>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</si>
  <si>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</si>
  <si>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</si>
  <si>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</si>
  <si>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</si>
  <si>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</si>
  <si>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</si>
  <si>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</si>
  <si>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</si>
  <si>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</si>
  <si>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</si>
  <si>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</si>
  <si>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</si>
  <si>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</si>
  <si>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</si>
  <si>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</si>
  <si>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</si>
  <si>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</si>
  <si>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</si>
  <si>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</si>
  <si>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</si>
  <si>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</si>
  <si>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</si>
  <si>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</si>
  <si>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</si>
  <si>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</si>
  <si>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</si>
  <si>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</si>
  <si>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</si>
  <si>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</si>
  <si>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</si>
  <si>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</si>
  <si>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</si>
  <si>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</si>
  <si>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</si>
  <si>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</si>
  <si>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</si>
  <si>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</si>
  <si>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</si>
  <si>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</si>
  <si>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</si>
  <si>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</si>
  <si>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</si>
  <si>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</si>
  <si>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</si>
  <si>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</si>
  <si>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</si>
  <si>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</si>
  <si>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</si>
  <si>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</si>
  <si>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</si>
  <si>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</si>
  <si>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</si>
  <si>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</si>
  <si>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</si>
  <si>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</si>
  <si>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</si>
  <si>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</si>
  <si>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</si>
  <si>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</si>
  <si>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</si>
  <si>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</si>
  <si>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</si>
  <si>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</si>
  <si>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</si>
  <si>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</si>
  <si>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</si>
  <si>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</si>
  <si>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</si>
  <si>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</si>
  <si>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</si>
  <si>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</si>
  <si>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</si>
  <si>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</si>
  <si>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</si>
  <si>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</si>
  <si>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</si>
  <si>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</si>
  <si>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</si>
  <si>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</si>
  <si>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</si>
  <si>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</si>
  <si>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</si>
  <si>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</si>
  <si>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</si>
  <si>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</si>
  <si>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</si>
  <si>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</si>
  <si>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</si>
  <si>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</si>
  <si>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</si>
  <si>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</si>
  <si>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</si>
  <si>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</si>
  <si>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</si>
  <si>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</si>
  <si>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</si>
  <si>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</si>
  <si>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</si>
  <si>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</si>
  <si>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</si>
  <si>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</si>
  <si>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</si>
  <si>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</si>
  <si>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</si>
  <si>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</si>
  <si>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</si>
  <si>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</si>
  <si>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</si>
  <si>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</si>
  <si>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</si>
  <si>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</si>
  <si>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</si>
  <si>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</si>
  <si>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</si>
  <si>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</si>
  <si>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</si>
  <si>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</si>
  <si>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</si>
  <si>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</si>
  <si>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</si>
  <si>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</si>
  <si>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</si>
  <si>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</si>
  <si>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</si>
  <si>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</si>
  <si>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</si>
  <si>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</si>
  <si>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</si>
  <si>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</si>
  <si>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</si>
  <si>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</si>
  <si>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</si>
  <si>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</si>
  <si>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</si>
  <si>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</si>
  <si>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</si>
  <si>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</si>
  <si>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</si>
  <si>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</si>
  <si>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</si>
  <si>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</si>
  <si>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</si>
  <si>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</si>
  <si>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</si>
  <si>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</si>
  <si>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</si>
  <si>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</si>
  <si>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</si>
  <si>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</si>
  <si>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</si>
  <si>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</si>
  <si>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</si>
  <si>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</si>
  <si>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</si>
  <si>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</si>
  <si>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</si>
  <si>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</si>
  <si>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</si>
  <si>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</si>
  <si>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</si>
  <si>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</si>
  <si>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</si>
  <si>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</si>
  <si>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</si>
  <si>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</si>
  <si>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</si>
  <si>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</si>
  <si>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</si>
  <si>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</si>
  <si>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</si>
  <si>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</si>
  <si>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</si>
  <si>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</si>
  <si>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</si>
  <si>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</si>
  <si>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</si>
  <si>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</si>
  <si>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</si>
  <si>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</si>
  <si>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</si>
  <si>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</si>
  <si>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</si>
  <si>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</si>
  <si>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</si>
  <si>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</si>
  <si>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</si>
  <si>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</si>
  <si>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</si>
  <si>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</si>
  <si>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</si>
  <si>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</si>
  <si>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</si>
  <si>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</si>
  <si>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</si>
  <si>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</si>
  <si>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</si>
  <si>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</si>
  <si>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</si>
  <si>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</si>
  <si>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</si>
  <si>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</si>
  <si>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</si>
  <si>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</si>
  <si>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</si>
  <si>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</si>
  <si>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</si>
  <si>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</si>
  <si>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</si>
  <si>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</si>
  <si>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</si>
  <si>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</si>
  <si>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</si>
  <si>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</si>
  <si>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</si>
  <si>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</si>
  <si>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</si>
  <si>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</si>
  <si>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</si>
  <si>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</si>
  <si>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</si>
  <si>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</si>
  <si>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</si>
  <si>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</si>
  <si>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</si>
  <si>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</si>
  <si>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</si>
  <si>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</si>
  <si>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</si>
  <si>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</si>
  <si>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</si>
  <si>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</si>
  <si>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</si>
  <si>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</si>
  <si>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</si>
  <si>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</si>
  <si>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</si>
  <si>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</si>
  <si>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</si>
  <si>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</si>
  <si>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</si>
  <si>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</si>
  <si>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</si>
  <si>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</si>
  <si>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</si>
  <si>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</si>
  <si>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</si>
  <si>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</si>
  <si>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</si>
  <si>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</si>
  <si>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</si>
  <si>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</si>
  <si>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</si>
  <si>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</si>
  <si>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</si>
  <si>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</si>
  <si>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</si>
  <si>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</si>
  <si>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</si>
  <si>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</si>
  <si>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</si>
  <si>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</si>
  <si>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</si>
  <si>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</si>
  <si>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</si>
  <si>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</si>
  <si>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</si>
  <si>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</si>
  <si>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</si>
  <si>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</si>
  <si>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</si>
  <si>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</si>
  <si>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</si>
  <si>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</si>
  <si>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</si>
  <si>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</si>
  <si>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</si>
  <si>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</si>
  <si>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</si>
  <si>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</si>
  <si>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</si>
  <si>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</si>
  <si>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</si>
  <si>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</si>
  <si>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</si>
  <si>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</si>
  <si>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</si>
  <si>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</si>
  <si>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</si>
  <si>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</si>
  <si>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</si>
  <si>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</si>
  <si>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</si>
  <si>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</si>
  <si>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</si>
  <si>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</si>
  <si>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</si>
  <si>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</si>
  <si>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</si>
  <si>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</si>
  <si>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</si>
  <si>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</si>
  <si>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</si>
  <si>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</si>
  <si>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</si>
  <si>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</si>
  <si>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</si>
  <si>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</si>
  <si>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</si>
  <si>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</si>
  <si>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</si>
  <si>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</si>
  <si>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</si>
  <si>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</si>
  <si>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</si>
  <si>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</si>
  <si>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</si>
  <si>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</si>
  <si>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</si>
  <si>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</si>
  <si>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</si>
  <si>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</si>
  <si>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</si>
  <si>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</si>
  <si>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</si>
  <si>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</si>
  <si>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</si>
  <si>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</si>
  <si>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</si>
  <si>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</si>
  <si>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</si>
  <si>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</si>
  <si>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</si>
  <si>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</si>
  <si>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</si>
  <si>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</si>
  <si>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</si>
  <si>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</si>
  <si>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</si>
  <si>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</si>
  <si>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</si>
  <si>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</si>
  <si>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</si>
  <si>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</si>
  <si>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</si>
  <si>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</si>
  <si>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</si>
  <si>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</si>
  <si>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</si>
  <si>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</si>
  <si>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</si>
  <si>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</si>
  <si>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</si>
  <si>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</si>
  <si>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</si>
  <si>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</si>
  <si>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</si>
  <si>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</si>
  <si>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</si>
  <si>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</si>
  <si>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</si>
  <si>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</si>
  <si>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</si>
  <si>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</si>
  <si>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</si>
  <si>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</si>
  <si>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</si>
  <si>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</si>
  <si>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</si>
  <si>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</si>
  <si>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</si>
  <si>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</si>
  <si>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</si>
  <si>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</si>
  <si>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</si>
  <si>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</si>
  <si>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</si>
  <si>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</si>
  <si>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</si>
  <si>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</si>
  <si>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</si>
  <si>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</si>
  <si>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</si>
  <si>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</si>
  <si>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</si>
  <si>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</si>
  <si>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</si>
  <si>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</si>
  <si>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</si>
  <si>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</si>
  <si>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</si>
  <si>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</si>
  <si>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</si>
  <si>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</si>
  <si>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</si>
  <si>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</si>
  <si>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</si>
  <si>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</si>
  <si>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</si>
  <si>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</si>
  <si>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</si>
  <si>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</si>
  <si>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</si>
  <si>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</si>
  <si>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</si>
  <si>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</si>
  <si>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</si>
  <si>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</si>
  <si>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</si>
  <si>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</si>
  <si>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</si>
  <si>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</si>
  <si>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</si>
  <si>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</si>
  <si>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</si>
  <si>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</si>
  <si>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</si>
  <si>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</si>
  <si>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</si>
  <si>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</si>
  <si>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</si>
  <si>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</si>
  <si>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</si>
  <si>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</si>
  <si>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</si>
  <si>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</si>
  <si>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</si>
  <si>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</si>
  <si>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</si>
  <si>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</si>
  <si>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</si>
  <si>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</si>
  <si>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</si>
  <si>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</si>
  <si>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</si>
  <si>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</si>
  <si>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</si>
  <si>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</si>
  <si>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</si>
  <si>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</si>
  <si>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</si>
  <si>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</si>
  <si>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</si>
  <si>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</si>
  <si>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</si>
  <si>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</si>
  <si>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</si>
  <si>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</si>
  <si>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</si>
  <si>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</si>
  <si>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</si>
  <si>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</si>
  <si>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</si>
  <si>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</si>
  <si>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</si>
  <si>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</si>
  <si>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</si>
  <si>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</si>
  <si>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</si>
  <si>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</si>
  <si>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</si>
  <si>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</si>
  <si>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</si>
  <si>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</si>
  <si>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</si>
  <si>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</si>
  <si>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</si>
  <si>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</si>
  <si>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</si>
  <si>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</si>
  <si>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</si>
  <si>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</si>
  <si>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</si>
  <si>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</si>
  <si>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</si>
  <si>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</si>
  <si>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</si>
  <si>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</si>
  <si>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</si>
  <si>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</si>
  <si>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</si>
  <si>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</si>
  <si>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</si>
  <si>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</si>
  <si>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</si>
  <si>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</si>
  <si>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</si>
  <si>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</si>
  <si>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</si>
  <si>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</si>
  <si>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</si>
  <si>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</si>
  <si>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</si>
  <si>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</si>
  <si>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</si>
  <si>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</si>
  <si>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</si>
  <si>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</si>
  <si>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</si>
  <si>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</si>
  <si>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</si>
  <si>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</si>
  <si>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</si>
  <si>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</si>
  <si>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</si>
  <si>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</si>
  <si>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</si>
  <si>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</si>
  <si>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</si>
  <si>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</si>
  <si>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</si>
  <si>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</si>
  <si>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</si>
  <si>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</si>
  <si>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</si>
  <si>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</si>
  <si>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</si>
  <si>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</si>
  <si>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</si>
  <si>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</si>
  <si>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</si>
  <si>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</si>
  <si>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</si>
  <si>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</si>
  <si>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</si>
  <si>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</si>
  <si>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</si>
  <si>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</si>
  <si>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</si>
  <si>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</si>
  <si>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</si>
  <si>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</si>
  <si>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</si>
  <si>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</si>
  <si>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</si>
  <si>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</si>
  <si>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</si>
  <si>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</si>
  <si>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</si>
  <si>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</si>
  <si>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</si>
  <si>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</si>
  <si>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</si>
  <si>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</si>
  <si>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</si>
  <si>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</si>
  <si>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</si>
  <si>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</si>
  <si>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</si>
  <si>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</si>
  <si>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</si>
  <si>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</si>
  <si>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</si>
  <si>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</si>
  <si>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</si>
  <si>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</si>
  <si>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</si>
  <si>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</si>
  <si>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</si>
  <si>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</si>
  <si>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</si>
  <si>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</si>
  <si>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</si>
  <si>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</si>
  <si>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</si>
  <si>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</si>
  <si>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</si>
  <si>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</si>
  <si>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</si>
  <si>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</si>
  <si>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</si>
  <si>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</si>
  <si>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</si>
  <si>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</si>
  <si>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</si>
  <si>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</si>
  <si>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</si>
  <si>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</si>
  <si>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</si>
  <si>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</si>
  <si>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</si>
  <si>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</si>
  <si>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</si>
  <si>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</si>
  <si>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</si>
  <si>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</si>
  <si>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</si>
  <si>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</si>
  <si>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</si>
  <si>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</si>
  <si>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</si>
  <si>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</si>
  <si>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</si>
  <si>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</si>
  <si>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</si>
  <si>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</si>
  <si>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</si>
  <si>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</si>
  <si>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</si>
  <si>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</si>
  <si>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</si>
  <si>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</si>
  <si>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</si>
  <si>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</si>
  <si>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</si>
  <si>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</si>
  <si>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</si>
  <si>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</si>
  <si>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</si>
  <si>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</si>
  <si>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</si>
  <si>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</si>
  <si>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</si>
  <si>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</si>
  <si>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</si>
  <si>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</si>
  <si>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</si>
  <si>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</si>
  <si>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</si>
  <si>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</si>
  <si>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</si>
  <si>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</si>
  <si>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</si>
  <si>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</si>
  <si>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</si>
  <si>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</si>
  <si>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</si>
  <si>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</si>
  <si>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</si>
  <si>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</si>
  <si>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</si>
  <si>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</si>
  <si>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</si>
  <si>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</si>
  <si>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</si>
  <si>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</si>
  <si>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</si>
  <si>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</si>
  <si>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</si>
  <si>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</si>
  <si>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</si>
  <si>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</si>
  <si>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</si>
  <si>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</si>
  <si>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</si>
  <si>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</si>
  <si>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</si>
  <si>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</si>
  <si>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</si>
  <si>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</si>
  <si>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</si>
  <si>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</si>
  <si>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</si>
  <si>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</si>
  <si>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</si>
  <si>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</si>
  <si>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</si>
  <si>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</si>
  <si>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</si>
  <si>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</si>
  <si>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</si>
  <si>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</si>
  <si>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</si>
  <si>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</si>
  <si>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</si>
  <si>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</si>
  <si>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</si>
  <si>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</si>
  <si>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</si>
  <si>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</si>
  <si>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</si>
  <si>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</si>
  <si>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</si>
  <si>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</si>
  <si>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</si>
  <si>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</si>
  <si>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</si>
  <si>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</si>
  <si>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</si>
  <si>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</si>
  <si>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</si>
  <si>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</si>
  <si>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</si>
  <si>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</si>
  <si>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</si>
  <si>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</si>
  <si>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</si>
  <si>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</si>
  <si>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</si>
  <si>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</si>
  <si>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</si>
  <si>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</si>
  <si>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</si>
  <si>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</si>
  <si>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</si>
  <si>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</si>
  <si>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</si>
  <si>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</si>
  <si>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</si>
  <si>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</si>
  <si>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</si>
  <si>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</si>
  <si>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</si>
  <si>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</si>
  <si>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</si>
  <si>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</si>
  <si>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</si>
  <si>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</si>
  <si>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</si>
  <si>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</si>
  <si>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</si>
  <si>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</si>
  <si>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</si>
  <si>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</si>
  <si>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</si>
  <si>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</si>
  <si>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</si>
  <si>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</si>
  <si>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</si>
  <si>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</si>
  <si>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</si>
  <si>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</si>
  <si>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</si>
  <si>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</si>
  <si>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</si>
  <si>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</si>
  <si>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</si>
  <si>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</si>
  <si>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</si>
  <si>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</si>
  <si>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</si>
  <si>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</si>
  <si>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</si>
  <si>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</si>
  <si>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</si>
  <si>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</si>
  <si>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</si>
  <si>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</si>
  <si>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</si>
  <si>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</si>
  <si>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</si>
  <si>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</si>
  <si>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</si>
  <si>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</si>
  <si>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</si>
  <si>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</si>
  <si>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</si>
  <si>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</si>
  <si>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</si>
  <si>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</si>
  <si>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</si>
  <si>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</si>
  <si>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</si>
  <si>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</si>
  <si>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</si>
  <si>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</si>
  <si>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</si>
  <si>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</si>
  <si>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</si>
  <si>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</si>
  <si>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</si>
  <si>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</si>
  <si>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</si>
  <si>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</si>
  <si>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</si>
  <si>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</si>
  <si>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</si>
  <si>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</si>
  <si>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</si>
  <si>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</si>
  <si>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</si>
  <si>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</si>
  <si>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</si>
  <si>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</si>
  <si>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</si>
  <si>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</si>
  <si>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</si>
  <si>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</si>
  <si>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</si>
  <si>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</si>
  <si>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</si>
  <si>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</si>
  <si>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</si>
  <si>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</si>
  <si>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</si>
  <si>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</si>
  <si>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</si>
  <si>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</si>
  <si>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</si>
  <si>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</si>
  <si>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</si>
  <si>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</si>
  <si>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</si>
  <si>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</si>
  <si>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</si>
  <si>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</si>
  <si>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</si>
  <si>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</si>
  <si>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</si>
  <si>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</si>
  <si>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</si>
  <si>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</si>
  <si>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</si>
  <si>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</si>
  <si>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</si>
  <si>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</si>
  <si>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</si>
  <si>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</si>
  <si>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</si>
  <si>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</si>
  <si>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</si>
  <si>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</si>
  <si>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</si>
  <si>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</si>
  <si>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</si>
  <si>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</si>
  <si>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</si>
  <si>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</si>
  <si>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</si>
  <si>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</si>
  <si>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</si>
  <si>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</si>
  <si>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</si>
  <si>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</si>
  <si>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</si>
  <si>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</si>
  <si>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</si>
  <si>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</si>
  <si>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</si>
  <si>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</si>
  <si>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</si>
  <si>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</si>
  <si>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</si>
  <si>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</si>
  <si>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</si>
  <si>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</si>
  <si>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</si>
  <si>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</si>
  <si>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</si>
  <si>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</si>
  <si>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</si>
  <si>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</si>
  <si>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</si>
  <si>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</si>
  <si>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</si>
  <si>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</si>
  <si>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</si>
  <si>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</si>
  <si>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</si>
  <si>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</si>
  <si>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</si>
  <si>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</si>
  <si>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</si>
  <si>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</si>
  <si>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</si>
  <si>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</si>
  <si>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</si>
  <si>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</si>
  <si>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</si>
  <si>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</si>
  <si>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</si>
  <si>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</si>
  <si>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</si>
  <si>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</si>
  <si>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</si>
  <si>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</si>
  <si>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</si>
  <si>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</si>
  <si>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</si>
  <si>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</si>
  <si>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</si>
  <si>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</si>
  <si>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</si>
  <si>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</si>
  <si>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</si>
  <si>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</si>
  <si>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</si>
  <si>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</si>
  <si>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</si>
  <si>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</si>
  <si>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</si>
  <si>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</si>
  <si>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</si>
  <si>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</si>
  <si>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</si>
  <si>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</si>
  <si>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</si>
  <si>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</si>
  <si>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</si>
  <si>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</si>
  <si>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</si>
  <si>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</si>
  <si>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</si>
  <si>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</si>
  <si>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</si>
  <si>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</si>
  <si>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</si>
  <si>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</si>
  <si>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</si>
  <si>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</si>
  <si>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</si>
  <si>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</si>
  <si>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</si>
  <si>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</si>
  <si>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</si>
  <si>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</si>
  <si>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</si>
  <si>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</si>
  <si>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</si>
  <si>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</si>
  <si>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</si>
  <si>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</si>
  <si>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</si>
  <si>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</si>
  <si>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</si>
  <si>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</si>
  <si>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</si>
  <si>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</si>
  <si>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</si>
  <si>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</si>
  <si>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</si>
  <si>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</si>
  <si>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</si>
  <si>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</si>
  <si>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</si>
  <si>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</si>
  <si>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</si>
  <si>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</si>
  <si>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</si>
  <si>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</si>
  <si>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</si>
  <si>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</si>
  <si>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</si>
  <si>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</si>
  <si>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</si>
  <si>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</si>
  <si>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</si>
  <si>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</si>
  <si>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</si>
  <si>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</si>
  <si>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</si>
  <si>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</si>
  <si>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</si>
  <si>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</si>
  <si>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</si>
  <si>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</si>
  <si>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</si>
  <si>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</si>
  <si>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</si>
  <si>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</si>
  <si>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</si>
  <si>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</si>
  <si>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</si>
  <si>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</si>
  <si>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</si>
  <si>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</si>
  <si>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</si>
  <si>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</si>
  <si>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</si>
  <si>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</si>
  <si>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</si>
  <si>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</si>
  <si>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</si>
  <si>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</si>
  <si>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</si>
  <si>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</si>
  <si>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</si>
  <si>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</si>
  <si>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</si>
  <si>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</si>
  <si>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</si>
  <si>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</si>
  <si>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</si>
  <si>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</si>
  <si>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</si>
  <si>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</si>
  <si>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</si>
  <si>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</si>
  <si>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</si>
  <si>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</si>
  <si>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</si>
  <si>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</si>
  <si>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</si>
  <si>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</si>
  <si>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</si>
  <si>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</si>
  <si>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</si>
  <si>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</si>
  <si>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</si>
  <si>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</si>
  <si>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</si>
  <si>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</si>
  <si>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</si>
  <si>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</si>
  <si>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</si>
  <si>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</si>
  <si>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</si>
  <si>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</si>
  <si>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</si>
  <si>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</si>
  <si>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</si>
  <si>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</si>
  <si>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</si>
  <si>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</si>
  <si>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</si>
  <si>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</si>
  <si>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</si>
  <si>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</si>
  <si>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</si>
  <si>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</si>
  <si>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</si>
  <si>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</si>
  <si>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</si>
  <si>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</si>
  <si>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</si>
  <si>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</si>
  <si>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</si>
  <si>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</si>
  <si>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</si>
  <si>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</si>
  <si>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</si>
  <si>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</si>
  <si>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</si>
  <si>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</si>
  <si>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</si>
  <si>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</si>
  <si>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</si>
  <si>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</si>
  <si>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</si>
  <si>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</si>
  <si>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</si>
  <si>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</si>
  <si>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</si>
  <si>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</si>
  <si>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</si>
  <si>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</si>
  <si>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</si>
  <si>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</si>
  <si>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</si>
  <si>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</si>
  <si>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</si>
  <si>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</si>
  <si>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</si>
  <si>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</si>
  <si>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</si>
  <si>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</si>
  <si>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</si>
  <si>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</si>
  <si>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</si>
  <si>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</si>
  <si>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</si>
  <si>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</si>
  <si>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</si>
  <si>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</si>
  <si>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</si>
  <si>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</si>
  <si>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</si>
  <si>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</si>
  <si>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</si>
  <si>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</si>
  <si>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</si>
  <si>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</si>
  <si>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</si>
  <si>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</si>
  <si>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</si>
  <si>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</si>
  <si>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</si>
  <si>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</si>
  <si>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</si>
  <si>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</si>
  <si>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</si>
  <si>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</si>
  <si>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</si>
  <si>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</si>
  <si>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</si>
  <si>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</si>
  <si>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</si>
  <si>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</si>
  <si>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</si>
  <si>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</si>
  <si>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</si>
  <si>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</si>
  <si>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</si>
  <si>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</si>
  <si>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</si>
  <si>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</si>
  <si>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</si>
  <si>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</si>
  <si>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</si>
  <si>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</si>
  <si>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</si>
  <si>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</si>
  <si>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</si>
  <si>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</si>
  <si>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</si>
  <si>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</si>
  <si>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</si>
  <si>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</si>
  <si>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</si>
  <si>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</si>
  <si>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</si>
  <si>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</si>
  <si>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</si>
  <si>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</si>
  <si>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</si>
  <si>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</si>
  <si>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</si>
  <si>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</si>
  <si>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</si>
  <si>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</si>
  <si>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</si>
  <si>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</si>
  <si>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</si>
  <si>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</si>
  <si>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</si>
  <si>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</si>
  <si>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</si>
  <si>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</si>
  <si>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</si>
  <si>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</si>
  <si>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</si>
  <si>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</si>
  <si>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</si>
  <si>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</si>
  <si>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</si>
  <si>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</si>
  <si>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</si>
  <si>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</si>
  <si>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</si>
  <si>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</si>
  <si>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</si>
  <si>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</si>
  <si>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</si>
  <si>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</si>
  <si>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</si>
  <si>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</si>
  <si>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</si>
  <si>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</si>
  <si>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</si>
  <si>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</si>
  <si>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</si>
  <si>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</si>
  <si>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</si>
  <si>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</si>
  <si>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</si>
  <si>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</si>
  <si>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</si>
  <si>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</si>
  <si>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</si>
  <si>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</si>
  <si>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</si>
  <si>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</si>
  <si>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</si>
  <si>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</si>
  <si>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</si>
  <si>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</si>
  <si>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</si>
  <si>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</si>
  <si>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</si>
  <si>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</si>
  <si>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</si>
  <si>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</si>
  <si>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</si>
  <si>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</si>
  <si>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</si>
  <si>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</si>
  <si>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</si>
  <si>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</si>
  <si>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</si>
  <si>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</si>
  <si>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</si>
  <si>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</si>
  <si>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</si>
  <si>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</si>
  <si>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</si>
  <si>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</si>
  <si>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</si>
  <si>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</si>
  <si>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</si>
  <si>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</si>
  <si>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</si>
  <si>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</si>
  <si>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</si>
  <si>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</si>
  <si>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</si>
  <si>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</si>
  <si>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</si>
  <si>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</si>
  <si>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</si>
  <si>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</si>
  <si>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</si>
  <si>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</si>
  <si>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</si>
  <si>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</si>
  <si>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</si>
  <si>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</si>
  <si>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</si>
  <si>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</si>
  <si>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</si>
  <si>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</si>
  <si>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</si>
  <si>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</si>
  <si>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</si>
  <si>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</si>
  <si>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</si>
  <si>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</si>
  <si>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</si>
  <si>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</si>
  <si>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</si>
  <si>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</si>
  <si>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</si>
  <si>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</si>
  <si>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</si>
  <si>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</si>
  <si>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</si>
  <si>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</si>
  <si>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</si>
  <si>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</si>
  <si>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</si>
  <si>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</si>
  <si>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</si>
  <si>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</si>
  <si>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</si>
  <si>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</si>
  <si>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</si>
  <si>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</si>
  <si>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</si>
  <si>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</si>
  <si>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</si>
  <si>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</si>
  <si>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</si>
  <si>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</si>
  <si>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</si>
  <si>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</si>
  <si>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</si>
  <si>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</si>
  <si>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</si>
  <si>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</si>
  <si>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</si>
  <si>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</si>
  <si>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</si>
  <si>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</si>
  <si>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</si>
  <si>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</si>
  <si>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</si>
  <si>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</si>
  <si>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</si>
  <si>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</si>
  <si>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</si>
  <si>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</si>
  <si>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</si>
  <si>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</si>
  <si>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</si>
  <si>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</si>
  <si>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</si>
  <si>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</si>
  <si>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</si>
  <si>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</si>
  <si>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</si>
  <si>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</si>
  <si>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</si>
  <si>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</si>
  <si>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</si>
  <si>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</si>
  <si>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</si>
  <si>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</si>
  <si>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</si>
  <si>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</si>
  <si>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</si>
  <si>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</si>
  <si>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</si>
  <si>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</si>
  <si>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</si>
  <si>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</si>
  <si>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</si>
  <si>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</si>
  <si>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</si>
  <si>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</si>
  <si>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</si>
  <si>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</si>
  <si>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</si>
  <si>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</si>
  <si>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</si>
  <si>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</si>
  <si>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</si>
  <si>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</si>
  <si>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</si>
  <si>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</si>
  <si>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</si>
  <si>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</si>
  <si>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</si>
  <si>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</si>
  <si>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</si>
  <si>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</si>
  <si>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</si>
  <si>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</si>
  <si>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</si>
  <si>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</si>
  <si>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</si>
  <si>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</si>
  <si>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</si>
  <si>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</si>
  <si>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</si>
  <si>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</si>
  <si>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</si>
  <si>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</si>
  <si>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</si>
  <si>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</si>
  <si>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</si>
  <si>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</si>
  <si>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</si>
  <si>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</si>
  <si>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</si>
  <si>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</si>
  <si>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</si>
  <si>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</si>
  <si>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</si>
  <si>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</si>
  <si>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</si>
  <si>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</si>
  <si>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</si>
  <si>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</si>
  <si>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</si>
  <si>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</si>
  <si>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</si>
  <si>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</si>
  <si>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</si>
  <si>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</si>
  <si>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</si>
  <si>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</si>
  <si>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</si>
  <si>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</si>
  <si>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</si>
  <si>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</si>
  <si>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</si>
  <si>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</si>
  <si>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</si>
  <si>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</si>
  <si>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</si>
  <si>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</si>
  <si>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</si>
  <si>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</si>
  <si>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</si>
  <si>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</si>
  <si>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</si>
  <si>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</si>
  <si>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</si>
  <si>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</si>
  <si>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</si>
  <si>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</si>
  <si>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</si>
  <si>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</si>
  <si>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</si>
  <si>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</si>
  <si>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</si>
  <si>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</si>
  <si>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</si>
  <si>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</si>
  <si>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</si>
  <si>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</si>
  <si>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</si>
  <si>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</si>
  <si>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</si>
  <si>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</si>
  <si>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</si>
  <si>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</si>
  <si>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</si>
  <si>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</si>
  <si>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</si>
  <si>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</si>
  <si>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</si>
  <si>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</si>
  <si>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</si>
  <si>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</si>
  <si>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</si>
  <si>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</si>
  <si>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</si>
  <si>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</si>
  <si>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</si>
  <si>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</si>
  <si>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</si>
  <si>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</si>
  <si>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</si>
  <si>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</si>
  <si>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</si>
  <si>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</si>
  <si>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</si>
  <si>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</si>
  <si>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</si>
  <si>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</si>
  <si>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</si>
  <si>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</si>
  <si>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</si>
  <si>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</si>
  <si>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</si>
  <si>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</si>
  <si>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</si>
  <si>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</si>
  <si>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</si>
  <si>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</si>
  <si>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</si>
  <si>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</si>
  <si>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</si>
  <si>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</si>
  <si>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</si>
  <si>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</si>
  <si>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</si>
  <si>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</si>
  <si>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</si>
  <si>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</si>
  <si>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</si>
  <si>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</si>
  <si>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</si>
  <si>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</si>
  <si>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</si>
  <si>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</si>
  <si>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</si>
  <si>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</si>
  <si>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</si>
  <si>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</si>
  <si>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</si>
  <si>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</si>
  <si>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</si>
  <si>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</si>
  <si>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</si>
  <si>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</si>
  <si>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</si>
  <si>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</si>
  <si>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</si>
  <si>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</si>
  <si>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</si>
  <si>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</si>
  <si>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</si>
  <si>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</si>
  <si>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</si>
  <si>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</si>
  <si>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</si>
  <si>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</si>
  <si>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</si>
  <si>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</si>
  <si>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</si>
  <si>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</si>
  <si>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</si>
  <si>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</si>
  <si>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</si>
  <si>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</si>
  <si>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</si>
  <si>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</si>
  <si>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</si>
  <si>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</si>
  <si>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</si>
  <si>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</si>
  <si>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</si>
  <si>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</si>
  <si>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</si>
  <si>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</si>
  <si>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</si>
  <si>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</si>
  <si>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</si>
  <si>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</si>
  <si>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</si>
  <si>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</si>
  <si>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</si>
  <si>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</si>
  <si>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</si>
  <si>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</si>
  <si>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</si>
  <si>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</si>
  <si>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</si>
  <si>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</si>
  <si>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</si>
  <si>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</si>
  <si>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</si>
  <si>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</si>
  <si>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</si>
  <si>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</si>
  <si>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</si>
  <si>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</si>
  <si>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</si>
  <si>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</si>
  <si>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</si>
  <si>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</si>
  <si>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</si>
  <si>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</si>
  <si>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</si>
  <si>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</si>
  <si>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</si>
  <si>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</si>
  <si>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</si>
  <si>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</si>
  <si>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</si>
  <si>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</si>
  <si>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</si>
  <si>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</si>
  <si>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</si>
  <si>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</si>
  <si>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</si>
  <si>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</si>
  <si>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</si>
  <si>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</si>
  <si>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</si>
  <si>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</si>
  <si>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</si>
  <si>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</si>
  <si>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</si>
  <si>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</si>
  <si>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</si>
  <si>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</si>
  <si>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</si>
  <si>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</si>
  <si>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</si>
  <si>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</si>
  <si>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</si>
  <si>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</si>
  <si>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</si>
  <si>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</si>
  <si>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</si>
  <si>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</si>
  <si>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</si>
  <si>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</si>
  <si>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</si>
  <si>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</si>
  <si>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</si>
  <si>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</si>
  <si>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</si>
  <si>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</si>
  <si>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</si>
  <si>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</si>
  <si>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</si>
  <si>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</si>
  <si>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</si>
  <si>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</si>
  <si>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</si>
  <si>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</si>
  <si>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</si>
  <si>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</si>
  <si>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</si>
  <si>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</si>
  <si>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</si>
  <si>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</si>
  <si>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</si>
  <si>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</si>
  <si>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</si>
  <si>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</si>
  <si>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</si>
  <si>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</si>
  <si>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</si>
  <si>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</si>
  <si>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</si>
  <si>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</si>
  <si>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</si>
  <si>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</si>
  <si>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</si>
  <si>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</si>
  <si>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</si>
  <si>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</si>
  <si>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</si>
  <si>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</si>
  <si>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</si>
  <si>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</si>
  <si>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</si>
  <si>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</si>
  <si>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</si>
  <si>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</si>
  <si>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</si>
  <si>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</si>
  <si>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</si>
  <si>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</si>
  <si>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</si>
  <si>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</si>
  <si>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</si>
  <si>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</si>
  <si>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</si>
  <si>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</si>
  <si>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</si>
  <si>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</si>
  <si>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</si>
  <si>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</si>
  <si>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</si>
  <si>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</si>
  <si>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</si>
  <si>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</si>
  <si>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</si>
  <si>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</si>
  <si>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</si>
  <si>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</si>
  <si>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</si>
  <si>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</si>
  <si>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</si>
  <si>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</si>
  <si>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</si>
  <si>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</si>
  <si>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</si>
  <si>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</si>
  <si>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</si>
  <si>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</si>
  <si>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</si>
  <si>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</si>
  <si>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</si>
  <si>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</si>
  <si>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</si>
  <si>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</si>
  <si>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</si>
  <si>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</si>
  <si>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</si>
  <si>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</si>
  <si>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</si>
  <si>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</si>
  <si>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</si>
  <si>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</si>
  <si>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</si>
  <si>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</si>
  <si>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</si>
  <si>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</si>
  <si>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</si>
  <si>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</si>
  <si>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</si>
  <si>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</si>
  <si>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</si>
  <si>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</si>
  <si>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</si>
  <si>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</si>
  <si>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</si>
  <si>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</si>
  <si>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</si>
  <si>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</si>
  <si>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</si>
  <si>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</si>
  <si>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</si>
  <si>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</si>
  <si>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</si>
  <si>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</si>
  <si>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</si>
  <si>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</si>
  <si>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</si>
  <si>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</si>
  <si>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</si>
  <si>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</si>
  <si>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</si>
  <si>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</si>
  <si>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</si>
  <si>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</si>
  <si>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</si>
  <si>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</si>
  <si>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</si>
  <si>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</si>
  <si>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</si>
  <si>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</si>
  <si>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</si>
  <si>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</si>
  <si>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</si>
  <si>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</si>
  <si>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</si>
  <si>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</si>
  <si>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</si>
  <si>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</si>
  <si>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</si>
  <si>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</si>
  <si>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</si>
  <si>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</si>
  <si>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</si>
  <si>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</si>
  <si>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</si>
  <si>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</si>
  <si>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</si>
  <si>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</si>
  <si>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</si>
  <si>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</si>
  <si>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</si>
  <si>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</si>
  <si>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</si>
  <si>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</si>
  <si>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</si>
  <si>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</si>
  <si>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</si>
  <si>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</si>
  <si>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</si>
  <si>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</si>
  <si>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</si>
  <si>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</si>
  <si>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</si>
  <si>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</si>
  <si>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</si>
  <si>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</si>
  <si>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</si>
  <si>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</si>
  <si>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</si>
  <si>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</si>
  <si>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</si>
  <si>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</si>
  <si>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</si>
  <si>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</si>
  <si>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</si>
  <si>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</si>
  <si>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</si>
  <si>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</si>
  <si>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</si>
  <si>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</si>
  <si>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</si>
  <si>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</si>
  <si>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</si>
  <si>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</si>
  <si>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</si>
  <si>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</si>
  <si>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</si>
  <si>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</si>
  <si>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</si>
  <si>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</si>
  <si>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</si>
  <si>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</si>
  <si>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</si>
  <si>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</si>
  <si>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</si>
  <si>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</si>
  <si>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</si>
  <si>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</si>
  <si>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</si>
  <si>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</si>
  <si>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</si>
  <si>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</si>
  <si>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</si>
  <si>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</si>
  <si>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</si>
  <si>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</si>
  <si>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</si>
  <si>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</si>
  <si>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</si>
  <si>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</si>
  <si>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</si>
  <si>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</si>
  <si>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</si>
  <si>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</si>
  <si>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</si>
  <si>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</si>
  <si>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</si>
  <si>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</si>
  <si>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</si>
  <si>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</si>
  <si>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</si>
  <si>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</si>
  <si>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</si>
  <si>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</si>
  <si>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</si>
  <si>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</si>
  <si>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</si>
  <si>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</si>
  <si>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</si>
  <si>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</si>
  <si>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</si>
  <si>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</si>
  <si>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</si>
  <si>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</si>
  <si>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</si>
  <si>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</si>
  <si>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</si>
  <si>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</si>
  <si>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</si>
  <si>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</si>
  <si>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</si>
  <si>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</si>
  <si>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</si>
  <si>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</si>
  <si>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</si>
  <si>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</si>
  <si>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</si>
  <si>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</si>
  <si>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</si>
  <si>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</si>
  <si>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</si>
  <si>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</si>
  <si>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</si>
  <si>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</si>
  <si>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</si>
  <si>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</si>
  <si>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</si>
  <si>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</si>
  <si>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</si>
  <si>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</si>
  <si>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</si>
  <si>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</si>
  <si>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</si>
  <si>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</si>
  <si>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</si>
  <si>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</si>
  <si>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</si>
  <si>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</si>
  <si>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</si>
  <si>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</si>
  <si>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</si>
  <si>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</si>
  <si>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</si>
  <si>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</si>
  <si>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</si>
  <si>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</si>
  <si>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</si>
  <si>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</si>
  <si>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</si>
  <si>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</si>
  <si>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</si>
  <si>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</si>
  <si>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</si>
  <si>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</si>
  <si>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</si>
  <si>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</si>
  <si>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</si>
  <si>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</si>
  <si>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</si>
  <si>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</si>
  <si>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</si>
  <si>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</si>
  <si>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</si>
  <si>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</si>
  <si>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</si>
  <si>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</si>
  <si>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</si>
  <si>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</si>
  <si>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</si>
  <si>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</si>
  <si>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</si>
  <si>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</si>
  <si>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</si>
  <si>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</si>
  <si>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</si>
  <si>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</si>
  <si>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</si>
  <si>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</si>
  <si>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</si>
  <si>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</si>
  <si>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</si>
  <si>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</si>
  <si>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</si>
  <si>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</si>
  <si>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</si>
  <si>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</si>
  <si>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</si>
  <si>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</si>
  <si>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</si>
  <si>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</si>
  <si>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</si>
  <si>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</si>
  <si>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</si>
  <si>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</si>
  <si>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</si>
  <si>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</si>
  <si>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</si>
  <si>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</si>
  <si>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</si>
  <si>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</si>
  <si>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</si>
  <si>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</si>
  <si>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</si>
  <si>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</si>
  <si>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</si>
  <si>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</si>
  <si>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</si>
  <si>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</si>
  <si>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</si>
  <si>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</si>
  <si>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</si>
  <si>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</si>
  <si>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</si>
  <si>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</si>
  <si>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</si>
  <si>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</si>
  <si>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</si>
  <si>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</si>
  <si>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</si>
  <si>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</si>
  <si>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</si>
  <si>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</si>
  <si>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</si>
  <si>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</si>
  <si>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</si>
  <si>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</si>
  <si>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</si>
  <si>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</si>
  <si>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</si>
  <si>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</si>
  <si>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</si>
  <si>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</si>
  <si>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</si>
  <si>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</si>
  <si>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</si>
  <si>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</si>
  <si>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</si>
  <si>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</si>
  <si>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</si>
  <si>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</si>
  <si>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</si>
  <si>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</si>
  <si>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</si>
  <si>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</si>
  <si>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</si>
  <si>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</si>
  <si>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</si>
  <si>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</si>
  <si>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</si>
  <si>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</si>
  <si>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</si>
  <si>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</si>
  <si>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</si>
  <si>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</si>
  <si>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</si>
  <si>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</si>
  <si>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</si>
  <si>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</si>
  <si>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</si>
  <si>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</si>
  <si>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</si>
  <si>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</si>
  <si>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</si>
  <si>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</si>
  <si>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</si>
  <si>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</si>
  <si>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</si>
  <si>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</si>
  <si>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</si>
  <si>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</si>
  <si>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</si>
  <si>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</si>
  <si>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</si>
  <si>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</si>
  <si>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</si>
  <si>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</si>
  <si>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</si>
  <si>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</si>
  <si>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</si>
  <si>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</si>
  <si>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</si>
  <si>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</si>
  <si>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</si>
  <si>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</si>
  <si>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</si>
  <si>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</si>
  <si>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</si>
  <si>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</si>
  <si>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</si>
  <si>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</si>
  <si>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</si>
  <si>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</si>
  <si>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</si>
  <si>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</si>
  <si>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</si>
  <si>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</si>
  <si>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</si>
  <si>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</si>
  <si>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</si>
  <si>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</si>
  <si>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</si>
  <si>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</si>
  <si>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</si>
  <si>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</si>
  <si>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</si>
  <si>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</si>
  <si>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</si>
  <si>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</si>
  <si>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</si>
  <si>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</si>
  <si>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</si>
  <si>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</si>
  <si>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</si>
  <si>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</si>
  <si>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</si>
  <si>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</si>
  <si>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</si>
  <si>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</si>
  <si>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</si>
  <si>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</si>
  <si>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</si>
  <si>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</si>
  <si>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</si>
  <si>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</si>
  <si>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</si>
  <si>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</si>
  <si>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</si>
  <si>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</si>
  <si>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</si>
  <si>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</si>
  <si>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</si>
  <si>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</si>
  <si>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</si>
  <si>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</si>
  <si>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</si>
  <si>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</si>
  <si>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</si>
  <si>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</si>
  <si>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</si>
  <si>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</si>
  <si>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</si>
  <si>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</si>
  <si>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</si>
  <si>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</si>
  <si>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</si>
  <si>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</si>
  <si>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</si>
  <si>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</si>
  <si>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</si>
  <si>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</si>
  <si>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</si>
  <si>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</si>
  <si>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</si>
  <si>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</si>
  <si>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</si>
  <si>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</si>
  <si>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</si>
  <si>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</si>
  <si>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</si>
  <si>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</si>
  <si>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</si>
  <si>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</si>
  <si>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</si>
  <si>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</si>
  <si>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</si>
  <si>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</si>
  <si>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</si>
  <si>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</si>
  <si>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</si>
  <si>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</si>
  <si>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</si>
  <si>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</si>
  <si>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</si>
  <si>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</si>
  <si>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</si>
  <si>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</si>
  <si>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</si>
  <si>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</si>
  <si>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</si>
  <si>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</si>
  <si>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</si>
  <si>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</si>
  <si>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</si>
  <si>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</si>
  <si>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</si>
  <si>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</si>
  <si>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</si>
  <si>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</si>
  <si>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</si>
  <si>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</si>
  <si>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</si>
  <si>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</si>
  <si>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</si>
  <si>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</si>
  <si>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</si>
  <si>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</si>
  <si>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</si>
  <si>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</si>
  <si>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</si>
  <si>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</si>
  <si>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</si>
  <si>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</si>
  <si>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</si>
  <si>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</si>
  <si>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</si>
  <si>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</si>
  <si>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</si>
  <si>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</si>
  <si>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</si>
  <si>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</si>
  <si>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</si>
  <si>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</si>
  <si>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</si>
  <si>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</si>
  <si>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</si>
  <si>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</si>
  <si>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</si>
  <si>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</si>
  <si>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</si>
  <si>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</si>
  <si>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</si>
  <si>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</si>
  <si>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</si>
  <si>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</si>
  <si>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</si>
  <si>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</si>
  <si>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</si>
  <si>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</si>
  <si>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</si>
  <si>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</si>
  <si>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</si>
  <si>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</si>
  <si>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</si>
  <si>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</si>
  <si>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</si>
  <si>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</si>
  <si>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</si>
  <si>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</si>
  <si>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</si>
  <si>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</si>
  <si>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</si>
  <si>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</si>
  <si>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</si>
  <si>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</si>
  <si>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</si>
  <si>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</si>
  <si>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</si>
  <si>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</si>
  <si>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</si>
  <si>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</si>
  <si>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</si>
  <si>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</si>
  <si>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</si>
  <si>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</si>
  <si>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</si>
  <si>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</si>
  <si>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</si>
  <si>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</si>
  <si>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</si>
  <si>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</si>
  <si>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</si>
  <si>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</si>
  <si>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</si>
  <si>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</si>
  <si>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</si>
  <si>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</si>
  <si>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</si>
  <si>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</si>
  <si>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</si>
  <si>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</si>
  <si>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</si>
  <si>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</si>
  <si>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</si>
  <si>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</si>
  <si>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</si>
  <si>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</si>
  <si>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</si>
  <si>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</si>
  <si>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</si>
  <si>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</si>
  <si>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</si>
  <si>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</si>
  <si>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</si>
  <si>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</si>
  <si>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</si>
  <si>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</si>
  <si>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</si>
  <si>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</si>
  <si>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</si>
  <si>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</si>
  <si>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</si>
  <si>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</si>
  <si>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</si>
  <si>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</si>
  <si>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</si>
  <si>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</si>
  <si>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</si>
  <si>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</si>
  <si>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</si>
  <si>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</si>
  <si>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</si>
  <si>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</si>
  <si>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</si>
  <si>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</si>
  <si>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</si>
  <si>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</si>
  <si>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</si>
  <si>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</si>
  <si>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</si>
  <si>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</si>
  <si>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</si>
  <si>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</si>
  <si>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</si>
  <si>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</si>
  <si>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</si>
  <si>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</si>
  <si>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</si>
  <si>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</si>
  <si>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</si>
  <si>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</si>
  <si>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</si>
  <si>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</si>
  <si>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</si>
  <si>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</si>
  <si>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</si>
  <si>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</si>
  <si>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</si>
  <si>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</si>
  <si>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</si>
  <si>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</si>
  <si>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</si>
  <si>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</si>
  <si>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</si>
  <si>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</si>
  <si>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</si>
  <si>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</si>
  <si>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</si>
  <si>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</si>
  <si>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</si>
  <si>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</si>
  <si>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</si>
  <si>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</si>
  <si>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</si>
  <si>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</si>
  <si>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</si>
  <si>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</si>
  <si>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</si>
  <si>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</si>
  <si>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</si>
  <si>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</si>
  <si>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</si>
  <si>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</si>
  <si>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</si>
  <si>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</si>
  <si>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</si>
  <si>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</si>
  <si>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</si>
  <si>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</si>
  <si>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</si>
  <si>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</si>
  <si>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</si>
  <si>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</si>
  <si>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</si>
  <si>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</si>
  <si>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</si>
  <si>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</si>
  <si>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</si>
  <si>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</si>
  <si>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</si>
  <si>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</si>
  <si>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</si>
  <si>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</si>
  <si>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</si>
  <si>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</si>
  <si>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</si>
  <si>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</si>
  <si>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</si>
  <si>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</si>
  <si>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</si>
  <si>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</si>
  <si>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</si>
  <si>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</si>
  <si>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</si>
  <si>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</si>
  <si>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</si>
  <si>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</si>
  <si>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</si>
  <si>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</si>
  <si>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</si>
  <si>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</si>
  <si>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</si>
  <si>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</si>
  <si>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</si>
  <si>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</si>
  <si>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</si>
  <si>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</si>
  <si>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</si>
  <si>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</si>
  <si>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</si>
  <si>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</si>
  <si>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</si>
  <si>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</si>
  <si>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</si>
  <si>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</si>
  <si>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</si>
  <si>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</si>
  <si>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</si>
  <si>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</si>
  <si>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</si>
  <si>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</si>
  <si>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</si>
  <si>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</si>
  <si>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</si>
  <si>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</si>
  <si>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</si>
  <si>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</si>
  <si>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</si>
  <si>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</si>
  <si>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</si>
  <si>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</si>
  <si>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</si>
  <si>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</si>
  <si>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</si>
  <si>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</si>
  <si>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</si>
  <si>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</si>
  <si>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</si>
  <si>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</si>
  <si>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</si>
  <si>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</si>
  <si>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</si>
  <si>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</si>
  <si>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</si>
  <si>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</si>
  <si>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</si>
  <si>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</si>
  <si>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</si>
  <si>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</si>
  <si>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</si>
  <si>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</si>
  <si>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</si>
  <si>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</si>
  <si>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</si>
  <si>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</si>
  <si>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</si>
  <si>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</si>
  <si>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</si>
  <si>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</si>
  <si>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</si>
  <si>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</si>
  <si>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</si>
  <si>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</si>
  <si>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</si>
  <si>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</si>
  <si>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</si>
  <si>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</si>
  <si>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</si>
  <si>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</si>
  <si>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</si>
  <si>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</si>
  <si>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</si>
  <si>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</si>
  <si>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</si>
  <si>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</si>
  <si>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</si>
  <si>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</si>
  <si>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</si>
  <si>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</si>
  <si>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</si>
  <si>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</si>
  <si>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</si>
  <si>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</si>
  <si>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</si>
  <si>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</si>
  <si>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</si>
  <si>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</si>
  <si>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</si>
  <si>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</si>
  <si>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</si>
  <si>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</si>
  <si>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</si>
  <si>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</si>
  <si>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</si>
  <si>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</si>
  <si>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</si>
  <si>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</si>
  <si>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</si>
  <si>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</si>
  <si>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</si>
  <si>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</si>
  <si>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</si>
  <si>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</si>
  <si>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</si>
  <si>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</si>
  <si>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</si>
  <si>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</si>
  <si>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</si>
  <si>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</si>
  <si>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</si>
  <si>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</si>
  <si>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</si>
  <si>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</si>
  <si>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</si>
  <si>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</si>
  <si>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</si>
  <si>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</si>
  <si>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</si>
  <si>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</si>
  <si>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</si>
  <si>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</si>
  <si>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</si>
  <si>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</si>
  <si>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</si>
  <si>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</si>
  <si>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</si>
  <si>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</si>
  <si>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</si>
  <si>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</si>
  <si>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</si>
  <si>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</si>
  <si>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</si>
  <si>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</si>
  <si>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</si>
  <si>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</si>
  <si>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</si>
  <si>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</si>
  <si>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</si>
  <si>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</si>
  <si>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</si>
  <si>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</si>
  <si>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</si>
  <si>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</si>
  <si>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</si>
  <si>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</si>
  <si>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</si>
  <si>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</si>
  <si>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</si>
  <si>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</si>
  <si>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</si>
  <si>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</si>
  <si>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</si>
  <si>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</si>
  <si>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</si>
  <si>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</si>
  <si>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</si>
  <si>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</si>
  <si>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</si>
  <si>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</si>
  <si>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</si>
  <si>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</si>
  <si>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</si>
  <si>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</si>
  <si>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</si>
  <si>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</si>
  <si>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</si>
  <si>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</si>
  <si>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</si>
  <si>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</si>
  <si>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</si>
  <si>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</si>
  <si>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</si>
  <si>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</si>
  <si>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</si>
  <si>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</si>
  <si>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</si>
  <si>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</si>
  <si>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</si>
  <si>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</si>
  <si>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</si>
  <si>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</si>
  <si>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</si>
  <si>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</si>
  <si>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</si>
  <si>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</si>
  <si>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</si>
  <si>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</si>
  <si>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</si>
  <si>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</si>
  <si>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</si>
  <si>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</si>
  <si>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</si>
  <si>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</si>
  <si>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</si>
  <si>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</si>
  <si>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</si>
  <si>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</si>
  <si>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</si>
  <si>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</si>
  <si>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</si>
  <si>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</si>
  <si>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</si>
  <si>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</si>
  <si>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</si>
  <si>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</si>
  <si>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</si>
  <si>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</si>
  <si>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</si>
  <si>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</si>
  <si>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</si>
  <si>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</si>
  <si>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</si>
  <si>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</si>
  <si>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</si>
  <si>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</si>
  <si>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</si>
  <si>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</si>
  <si>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</si>
  <si>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</si>
  <si>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</si>
  <si>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</si>
  <si>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</si>
  <si>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</si>
  <si>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</si>
  <si>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</si>
  <si>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</si>
  <si>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</si>
  <si>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</si>
  <si>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</si>
  <si>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</si>
  <si>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</si>
  <si>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</si>
  <si>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</si>
  <si>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</si>
  <si>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</si>
  <si>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</si>
  <si>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</si>
  <si>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</si>
  <si>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</si>
  <si>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</si>
  <si>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</si>
  <si>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</si>
  <si>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</si>
  <si>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</si>
  <si>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</si>
  <si>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</si>
  <si>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</si>
  <si>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</si>
  <si>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</si>
  <si>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</si>
  <si>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</si>
  <si>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</si>
  <si>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</si>
  <si>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</si>
  <si>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</si>
  <si>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</si>
  <si>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</si>
  <si>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</si>
  <si>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</si>
  <si>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</si>
  <si>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</si>
  <si>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</si>
  <si>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</si>
  <si>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</si>
  <si>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</si>
  <si>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</si>
  <si>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</si>
  <si>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</si>
  <si>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</si>
  <si>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</si>
  <si>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</si>
  <si>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</si>
  <si>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</si>
  <si>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</si>
  <si>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</si>
  <si>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</si>
  <si>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</si>
  <si>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</si>
  <si>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</si>
  <si>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</si>
  <si>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</si>
  <si>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</si>
  <si>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</si>
  <si>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</si>
  <si>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</si>
  <si>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</si>
  <si>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</si>
  <si>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</si>
  <si>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</si>
  <si>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</si>
  <si>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</si>
  <si>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</si>
  <si>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</si>
  <si>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</si>
  <si>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</si>
  <si>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</si>
  <si>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</si>
  <si>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</si>
  <si>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</si>
  <si>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</si>
  <si>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</si>
  <si>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</si>
  <si>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</si>
  <si>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</si>
  <si>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</si>
  <si>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</si>
  <si>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</si>
  <si>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</si>
  <si>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</si>
  <si>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</si>
  <si>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</si>
  <si>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</si>
  <si>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</si>
  <si>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</si>
  <si>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</si>
  <si>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</si>
  <si>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</si>
  <si>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</si>
  <si>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</si>
  <si>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</si>
  <si>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</si>
  <si>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</si>
  <si>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</si>
  <si>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</si>
  <si>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</si>
  <si>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</si>
  <si>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</si>
  <si>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</si>
  <si>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</si>
  <si>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</si>
  <si>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</si>
  <si>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</si>
  <si>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</si>
  <si>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</si>
  <si>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</si>
  <si>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</si>
  <si>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</si>
  <si>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</si>
  <si>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</si>
  <si>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</si>
  <si>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</si>
  <si>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</si>
  <si>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</si>
  <si>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</si>
  <si>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</si>
  <si>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</si>
  <si>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</si>
  <si>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</si>
  <si>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</si>
  <si>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</si>
  <si>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</si>
  <si>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</si>
  <si>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</si>
  <si>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</si>
  <si>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</si>
  <si>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</si>
  <si>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</si>
  <si>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</si>
  <si>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</si>
  <si>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</si>
  <si>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</si>
  <si>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</si>
  <si>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</si>
  <si>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</si>
  <si>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</si>
  <si>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</si>
  <si>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</si>
  <si>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</si>
  <si>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</si>
  <si>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</si>
  <si>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</si>
  <si>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</si>
  <si>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</si>
  <si>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</si>
  <si>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</si>
  <si>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</si>
  <si>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</si>
  <si>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</si>
  <si>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</si>
  <si>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</si>
  <si>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</si>
  <si>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</si>
  <si>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</si>
  <si>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</si>
  <si>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</si>
  <si>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</si>
  <si>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</si>
  <si>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</si>
  <si>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</si>
  <si>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</si>
  <si>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</si>
  <si>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</si>
  <si>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</si>
  <si>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</si>
  <si>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</si>
  <si>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</si>
  <si>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</si>
  <si>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</si>
  <si>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</si>
  <si>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</si>
  <si>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</si>
  <si>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</si>
  <si>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</si>
  <si>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</si>
  <si>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</si>
  <si>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</si>
  <si>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</si>
  <si>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</si>
  <si>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</si>
  <si>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</si>
  <si>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</si>
  <si>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</si>
  <si>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</si>
  <si>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</si>
  <si>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</si>
  <si>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</si>
  <si>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</si>
  <si>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</si>
  <si>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</si>
  <si>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</si>
  <si>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</si>
  <si>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</si>
  <si>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</si>
  <si>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</si>
  <si>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</si>
  <si>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</si>
  <si>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</si>
  <si>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</si>
  <si>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</si>
  <si>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</si>
  <si>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</si>
  <si>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</si>
  <si>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</si>
  <si>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</si>
  <si>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</si>
  <si>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</si>
  <si>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</si>
  <si>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</si>
  <si>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</si>
  <si>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</si>
  <si>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</si>
  <si>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</si>
  <si>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</si>
  <si>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</si>
  <si>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</si>
  <si>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</si>
  <si>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</si>
  <si>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</si>
  <si>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</si>
  <si>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</si>
  <si>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</si>
  <si>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</si>
  <si>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</si>
  <si>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</si>
  <si>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</si>
  <si>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</si>
  <si>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</si>
  <si>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</si>
  <si>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</si>
  <si>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</si>
  <si>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</si>
  <si>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</si>
  <si>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</si>
  <si>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</si>
  <si>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</si>
  <si>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</si>
  <si>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</si>
  <si>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</si>
  <si>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</si>
  <si>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</si>
  <si>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</si>
  <si>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</si>
  <si>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</si>
  <si>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</si>
  <si>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</si>
  <si>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</si>
  <si>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</si>
  <si>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</si>
  <si>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</si>
  <si>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</si>
  <si>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</si>
  <si>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</si>
  <si>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</si>
  <si>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</si>
  <si>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</si>
  <si>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</si>
  <si>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</si>
  <si>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</si>
  <si>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</si>
  <si>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</si>
  <si>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</si>
  <si>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</si>
  <si>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</si>
  <si>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</si>
  <si>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</si>
  <si>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</si>
  <si>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</si>
  <si>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</si>
  <si>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</si>
  <si>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</si>
  <si>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</si>
  <si>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</si>
  <si>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</si>
  <si>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</si>
  <si>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</si>
  <si>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</si>
  <si>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</si>
  <si>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</si>
  <si>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</si>
  <si>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</si>
  <si>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</si>
  <si>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</si>
  <si>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</si>
  <si>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</si>
  <si>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</si>
  <si>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</si>
  <si>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</si>
  <si>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</si>
  <si>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</si>
  <si>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</si>
  <si>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</si>
  <si>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</si>
  <si>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</si>
  <si>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</si>
  <si>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</si>
  <si>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</si>
  <si>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</si>
  <si>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</si>
  <si>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</si>
  <si>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</si>
  <si>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</si>
  <si>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</si>
  <si>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</si>
  <si>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</si>
  <si>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</si>
  <si>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</si>
  <si>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</si>
  <si>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</si>
  <si>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</si>
  <si>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</si>
  <si>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</si>
  <si>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</si>
  <si>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</si>
  <si>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</si>
  <si>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</si>
  <si>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</si>
  <si>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</si>
  <si>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</si>
  <si>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</si>
  <si>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</si>
  <si>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</si>
  <si>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</si>
  <si>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</si>
  <si>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</si>
  <si>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</si>
  <si>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</si>
  <si>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</si>
  <si>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</si>
  <si>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</si>
  <si>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</si>
  <si>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</si>
  <si>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</si>
  <si>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</si>
  <si>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</si>
  <si>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</si>
  <si>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</si>
  <si>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</si>
  <si>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</si>
  <si>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</si>
  <si>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</si>
  <si>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</si>
  <si>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</si>
  <si>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</si>
  <si>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</si>
  <si>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</si>
  <si>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</si>
  <si>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</si>
  <si>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</si>
  <si>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</si>
  <si>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</si>
  <si>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</si>
  <si>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</si>
  <si>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</si>
  <si>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</si>
  <si>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</si>
  <si>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</si>
  <si>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</si>
  <si>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</si>
  <si>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</si>
  <si>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</si>
  <si>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</si>
  <si>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</si>
  <si>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</si>
  <si>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</si>
  <si>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</si>
  <si>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</si>
  <si>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</si>
  <si>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</si>
  <si>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</si>
  <si>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</si>
  <si>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</si>
  <si>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</si>
  <si>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</si>
  <si>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</si>
  <si>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</si>
  <si>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</si>
  <si>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</si>
  <si>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</si>
  <si>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</si>
  <si>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</si>
  <si>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</si>
  <si>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</si>
  <si>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</si>
  <si>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</si>
  <si>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</si>
  <si>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</si>
  <si>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</si>
  <si>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</si>
  <si>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</si>
  <si>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</si>
  <si>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</si>
  <si>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</si>
  <si>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</si>
  <si>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</si>
  <si>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</si>
  <si>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</si>
  <si>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</si>
  <si>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</si>
  <si>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</si>
  <si>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</si>
  <si>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</si>
  <si>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</si>
  <si>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</si>
  <si>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</si>
  <si>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</si>
  <si>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</si>
  <si>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</si>
  <si>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</si>
  <si>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</si>
  <si>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</si>
  <si>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</si>
  <si>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</si>
  <si>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</si>
  <si>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</si>
  <si>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</si>
  <si>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</si>
  <si>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</si>
  <si>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</si>
  <si>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</si>
  <si>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</si>
  <si>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</si>
  <si>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</si>
  <si>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</si>
  <si>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</si>
  <si>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</si>
  <si>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</si>
  <si>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</si>
  <si>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</si>
  <si>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</si>
  <si>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</si>
  <si>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</si>
  <si>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</si>
  <si>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</si>
  <si>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</si>
  <si>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</si>
  <si>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</si>
  <si>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</si>
  <si>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</si>
  <si>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</si>
  <si>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</si>
  <si>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</si>
  <si>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</si>
  <si>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</si>
  <si>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</si>
  <si>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</si>
  <si>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</si>
  <si>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</si>
  <si>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</si>
  <si>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</si>
  <si>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</si>
  <si>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</si>
  <si>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</si>
  <si>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</si>
  <si>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</si>
  <si>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</si>
  <si>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</si>
  <si>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</si>
  <si>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</si>
  <si>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</si>
  <si>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</si>
  <si>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</si>
  <si>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</si>
  <si>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</si>
  <si>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</si>
  <si>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</si>
  <si>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</si>
  <si>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</si>
  <si>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</si>
  <si>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</si>
  <si>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</si>
  <si>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</si>
  <si>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</si>
  <si>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</si>
  <si>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</si>
  <si>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</si>
  <si>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</si>
  <si>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</si>
  <si>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</si>
  <si>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</si>
  <si>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</si>
  <si>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</si>
  <si>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</si>
  <si>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</si>
  <si>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</si>
  <si>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</si>
  <si>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</si>
  <si>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</si>
  <si>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</si>
  <si>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</si>
  <si>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</si>
  <si>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</si>
  <si>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</si>
  <si>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</si>
  <si>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</si>
  <si>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</si>
  <si>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</si>
  <si>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</si>
  <si>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</si>
  <si>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</si>
  <si>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</si>
  <si>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</si>
  <si>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</si>
  <si>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</si>
  <si>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</si>
  <si>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</si>
  <si>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</si>
  <si>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</si>
  <si>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</si>
  <si>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</si>
  <si>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</si>
  <si>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</si>
  <si>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</si>
  <si>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</si>
  <si>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</si>
  <si>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</si>
  <si>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</si>
  <si>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</si>
  <si>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</si>
  <si>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</si>
  <si>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</si>
  <si>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</si>
  <si>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</si>
  <si>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</si>
  <si>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</si>
  <si>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</si>
  <si>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</si>
  <si>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</si>
  <si>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</si>
  <si>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</si>
  <si>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</si>
  <si>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</si>
  <si>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</si>
  <si>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</si>
  <si>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</si>
  <si>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</si>
  <si>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</si>
  <si>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</si>
  <si>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</si>
  <si>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</si>
  <si>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</si>
  <si>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</si>
  <si>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</si>
  <si>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</si>
  <si>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</si>
  <si>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</si>
  <si>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</si>
  <si>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</si>
  <si>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</si>
  <si>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</si>
  <si>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</si>
  <si>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</si>
  <si>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</si>
  <si>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</si>
  <si>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</si>
  <si>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</si>
  <si>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</si>
  <si>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</si>
  <si>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</si>
  <si>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</si>
  <si>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</si>
  <si>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</si>
  <si>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</si>
  <si>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</si>
  <si>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</si>
  <si>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</si>
  <si>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</si>
  <si>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</si>
  <si>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</si>
  <si>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</si>
  <si>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</si>
  <si>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</si>
  <si>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</si>
  <si>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</si>
  <si>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</si>
  <si>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</si>
  <si>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</si>
  <si>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</si>
  <si>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</si>
  <si>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</si>
  <si>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</si>
  <si>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</si>
  <si>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</si>
  <si>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</si>
  <si>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</si>
  <si>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</si>
  <si>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</si>
  <si>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</si>
  <si>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</si>
  <si>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</si>
  <si>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</si>
  <si>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</si>
  <si>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</si>
  <si>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</si>
  <si>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</si>
  <si>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</si>
  <si>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</si>
  <si>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</si>
  <si>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</si>
  <si>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</si>
  <si>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</si>
  <si>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</si>
  <si>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</si>
  <si>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</si>
  <si>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</si>
  <si>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</si>
  <si>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</si>
  <si>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</si>
  <si>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</si>
  <si>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</si>
  <si>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</si>
  <si>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</si>
  <si>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</si>
  <si>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</si>
  <si>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</si>
  <si>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</si>
  <si>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</si>
  <si>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</si>
  <si>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</si>
  <si>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</si>
  <si>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</si>
  <si>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</si>
  <si>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</si>
  <si>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</si>
  <si>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</si>
  <si>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</si>
  <si>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</si>
  <si>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</si>
  <si>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</si>
  <si>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</si>
  <si>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</si>
  <si>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</si>
  <si>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</si>
  <si>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</si>
  <si>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</si>
  <si>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</si>
  <si>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</si>
  <si>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</si>
  <si>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</si>
  <si>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</si>
  <si>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</si>
  <si>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</si>
  <si>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</si>
  <si>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</si>
  <si>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</si>
  <si>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</si>
  <si>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</si>
  <si>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</si>
  <si>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</si>
  <si>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</si>
  <si>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</si>
  <si>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</si>
  <si>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</si>
  <si>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</si>
  <si>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</si>
  <si>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</si>
  <si>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</si>
  <si>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</si>
  <si>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</si>
  <si>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</si>
  <si>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</si>
  <si>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</si>
  <si>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</si>
  <si>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</si>
  <si>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</si>
  <si>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</si>
  <si>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</si>
  <si>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</si>
  <si>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</si>
  <si>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</si>
  <si>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</si>
  <si>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</si>
  <si>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</si>
  <si>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</si>
  <si>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</si>
  <si>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</si>
  <si>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</si>
  <si>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</si>
  <si>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</si>
  <si>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</si>
  <si>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</si>
  <si>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</si>
  <si>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</si>
  <si>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</si>
  <si>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</si>
  <si>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</si>
  <si>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</si>
  <si>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</si>
  <si>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</si>
  <si>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</si>
  <si>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</si>
  <si>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</si>
  <si>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</si>
  <si>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</si>
  <si>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</si>
  <si>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</si>
  <si>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</si>
  <si>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</si>
  <si>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</si>
  <si>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</si>
  <si>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</si>
  <si>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</si>
  <si>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</si>
  <si>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</si>
  <si>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</si>
  <si>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</si>
  <si>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</si>
  <si>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</si>
  <si>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</si>
  <si>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</si>
  <si>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</si>
  <si>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</si>
  <si>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</si>
  <si>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</si>
  <si>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</si>
  <si>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</si>
  <si>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</si>
  <si>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</si>
  <si>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</si>
  <si>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</si>
  <si>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</si>
  <si>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</si>
  <si>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</si>
  <si>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</si>
  <si>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</si>
  <si>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</si>
  <si>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</si>
  <si>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</si>
  <si>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</si>
  <si>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</si>
  <si>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</si>
  <si>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</si>
  <si>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</si>
  <si>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</si>
  <si>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</si>
  <si>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</si>
  <si>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</si>
  <si>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</si>
  <si>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</si>
  <si>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</si>
  <si>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</si>
  <si>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</si>
  <si>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</si>
  <si>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</si>
  <si>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</si>
  <si>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</si>
  <si>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</si>
  <si>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</si>
  <si>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</si>
  <si>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</si>
  <si>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</si>
  <si>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</si>
  <si>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</si>
  <si>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</si>
  <si>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</si>
  <si>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</si>
  <si>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</si>
  <si>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</si>
  <si>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</si>
  <si>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</si>
  <si>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</si>
  <si>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</si>
  <si>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</si>
  <si>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</si>
  <si>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</si>
  <si>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</si>
  <si>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</si>
  <si>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</si>
  <si>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</si>
  <si>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</si>
  <si>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</si>
  <si>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</si>
  <si>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</si>
  <si>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</si>
  <si>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</si>
  <si>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</si>
  <si>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</si>
  <si>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</si>
  <si>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</si>
  <si>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</si>
  <si>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</si>
  <si>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</si>
  <si>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</si>
  <si>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</si>
  <si>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</si>
  <si>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</si>
  <si>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</si>
  <si>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</si>
  <si>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</si>
  <si>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</si>
  <si>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</si>
  <si>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</si>
  <si>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</si>
  <si>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</si>
  <si>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</si>
  <si>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</si>
  <si>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</si>
  <si>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</si>
  <si>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</si>
  <si>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</si>
  <si>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</si>
  <si>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</si>
  <si>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</si>
  <si>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</si>
  <si>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</si>
  <si>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</si>
  <si>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</si>
  <si>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</si>
  <si>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</si>
  <si>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</si>
  <si>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</si>
  <si>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</si>
  <si>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</si>
  <si>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</si>
  <si>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</si>
  <si>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</si>
  <si>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</si>
  <si>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</si>
  <si>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</si>
  <si>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</si>
  <si>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</si>
  <si>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</si>
  <si>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</si>
  <si>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</si>
  <si>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</si>
  <si>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</si>
  <si>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</si>
  <si>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</si>
  <si>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</si>
  <si>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</si>
  <si>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</si>
  <si>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</si>
  <si>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</si>
  <si>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</si>
  <si>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</si>
  <si>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</si>
  <si>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</si>
  <si>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</si>
  <si>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</si>
  <si>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</si>
  <si>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</si>
  <si>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</si>
  <si>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</si>
  <si>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</si>
  <si>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</si>
  <si>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</si>
  <si>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</si>
  <si>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</si>
  <si>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</si>
  <si>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</si>
  <si>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</si>
  <si>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</si>
  <si>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</si>
  <si>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</si>
  <si>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</si>
  <si>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</si>
  <si>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</si>
  <si>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</si>
  <si>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</si>
  <si>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</si>
  <si>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</si>
  <si>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</si>
  <si>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</si>
  <si>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</si>
  <si>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</si>
  <si>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</si>
  <si>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</si>
  <si>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</si>
  <si>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</si>
  <si>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</si>
  <si>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</si>
  <si>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</si>
  <si>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</si>
  <si>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</si>
  <si>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</si>
  <si>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</si>
  <si>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</si>
  <si>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</si>
  <si>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</si>
  <si>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</si>
  <si>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</si>
  <si>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</si>
  <si>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</si>
  <si>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</si>
  <si>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</si>
  <si>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</si>
  <si>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</si>
  <si>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</si>
  <si>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</si>
  <si>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</si>
  <si>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</si>
  <si>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</si>
  <si>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</si>
  <si>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</si>
  <si>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</si>
  <si>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</si>
  <si>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</si>
  <si>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</si>
  <si>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</si>
  <si>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</si>
  <si>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</si>
  <si>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</si>
  <si>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</si>
  <si>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</si>
  <si>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</si>
  <si>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</si>
  <si>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</si>
  <si>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</si>
  <si>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</si>
  <si>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</si>
  <si>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</si>
  <si>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</si>
  <si>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</si>
  <si>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</si>
  <si>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</si>
  <si>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</si>
  <si>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</si>
  <si>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</si>
  <si>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</si>
  <si>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</si>
  <si>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</si>
  <si>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</si>
  <si>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</si>
  <si>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</si>
  <si>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</si>
  <si>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</si>
  <si>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</si>
  <si>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</si>
  <si>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</si>
  <si>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</si>
  <si>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</si>
  <si>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</si>
  <si>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</si>
  <si>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</si>
  <si>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</si>
  <si>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</si>
  <si>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</si>
  <si>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</si>
  <si>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</si>
  <si>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</si>
  <si>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</si>
  <si>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</si>
  <si>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</si>
  <si>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</si>
  <si>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</si>
  <si>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</si>
  <si>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</si>
  <si>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</si>
  <si>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</si>
  <si>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</si>
  <si>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</si>
  <si>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</si>
  <si>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</si>
  <si>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</si>
  <si>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</si>
  <si>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</si>
  <si>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</si>
  <si>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</si>
  <si>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</si>
  <si>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</si>
  <si>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</si>
  <si>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</si>
  <si>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</si>
  <si>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</si>
  <si>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</si>
  <si>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</si>
  <si>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</si>
  <si>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</si>
  <si>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</si>
  <si>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</si>
  <si>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</si>
  <si>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</si>
  <si>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</si>
  <si>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</si>
  <si>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</si>
  <si>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</si>
  <si>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</si>
  <si>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</si>
  <si>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</si>
  <si>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</si>
  <si>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</si>
  <si>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</si>
  <si>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</si>
  <si>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</si>
  <si>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</si>
  <si>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</si>
  <si>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</si>
  <si>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</si>
  <si>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</si>
  <si>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</si>
  <si>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</si>
  <si>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</si>
  <si>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</si>
  <si>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</si>
  <si>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</si>
  <si>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</si>
  <si>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</si>
  <si>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</si>
  <si>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</si>
  <si>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</si>
  <si>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</si>
  <si>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</si>
  <si>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</si>
  <si>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</si>
  <si>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</si>
  <si>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</si>
  <si>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</si>
  <si>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</si>
  <si>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</si>
  <si>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</si>
  <si>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</si>
  <si>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</si>
  <si>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</si>
  <si>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</si>
  <si>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</si>
  <si>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</si>
  <si>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</si>
  <si>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</si>
  <si>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</si>
  <si>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</si>
  <si>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</si>
  <si>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</si>
  <si>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</si>
  <si>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</si>
  <si>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</si>
  <si>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</si>
  <si>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</si>
  <si>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</si>
  <si>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</si>
  <si>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</si>
  <si>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</si>
  <si>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</si>
  <si>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</si>
  <si>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</si>
  <si>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</si>
  <si>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</si>
  <si>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</si>
  <si>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</si>
  <si>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</si>
  <si>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</si>
  <si>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</si>
  <si>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</si>
  <si>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</si>
  <si>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</si>
  <si>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</si>
  <si>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</si>
  <si>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</si>
  <si>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</si>
  <si>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</si>
  <si>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</si>
  <si>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</si>
  <si>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</si>
  <si>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</si>
  <si>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</si>
  <si>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</si>
  <si>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</si>
  <si>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</si>
  <si>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</si>
  <si>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</si>
  <si>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</si>
  <si>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</si>
  <si>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</si>
  <si>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</si>
  <si>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</si>
  <si>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</si>
  <si>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</si>
  <si>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</si>
  <si>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</si>
  <si>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</si>
  <si>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</si>
  <si>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</si>
  <si>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</si>
  <si>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</si>
  <si>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</si>
  <si>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</si>
  <si>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</si>
  <si>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</si>
  <si>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</si>
  <si>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</si>
  <si>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</si>
  <si>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</si>
  <si>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</si>
  <si>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</si>
  <si>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</si>
  <si>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</si>
  <si>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</si>
  <si>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</si>
  <si>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</si>
  <si>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</si>
  <si>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</si>
  <si>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</si>
  <si>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</si>
  <si>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</si>
  <si>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</si>
  <si>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</si>
  <si>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</si>
  <si>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</si>
  <si>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</si>
  <si>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</si>
  <si>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</si>
  <si>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</si>
  <si>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</si>
  <si>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</si>
  <si>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</si>
  <si>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</si>
  <si>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</si>
  <si>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</si>
  <si>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</si>
  <si>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</si>
  <si>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</si>
  <si>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</si>
  <si>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</si>
  <si>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</si>
  <si>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</si>
  <si>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</si>
  <si>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</si>
  <si>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</si>
  <si>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</si>
  <si>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</si>
  <si>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</si>
  <si>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</si>
  <si>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</si>
  <si>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</si>
  <si>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</si>
  <si>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</si>
  <si>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</si>
  <si>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</si>
  <si>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</si>
  <si>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</si>
  <si>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</si>
  <si>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</si>
  <si>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</si>
  <si>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</si>
  <si>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</si>
  <si>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</si>
  <si>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</si>
  <si>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</si>
  <si>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</si>
  <si>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</si>
  <si>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</si>
  <si>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</si>
  <si>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</si>
  <si>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</si>
  <si>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</si>
  <si>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</si>
  <si>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</si>
  <si>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</si>
  <si>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</si>
  <si>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</si>
  <si>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</si>
  <si>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</si>
  <si>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</si>
  <si>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</si>
  <si>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</si>
  <si>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</si>
  <si>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</si>
  <si>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</si>
  <si>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</si>
  <si>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</si>
  <si>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</si>
  <si>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</si>
  <si>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</si>
  <si>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</si>
  <si>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</si>
  <si>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</si>
  <si>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</si>
  <si>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</si>
  <si>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</si>
  <si>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</si>
  <si>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</si>
  <si>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</si>
  <si>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</si>
  <si>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</si>
  <si>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</si>
  <si>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</si>
  <si>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</si>
  <si>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</si>
  <si>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</si>
  <si>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</si>
  <si>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</si>
  <si>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</si>
  <si>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</si>
  <si>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</si>
  <si>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</si>
  <si>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</si>
  <si>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</si>
  <si>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</si>
  <si>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</si>
  <si>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</si>
  <si>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</si>
  <si>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</si>
  <si>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</si>
  <si>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</si>
  <si>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</si>
  <si>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</si>
  <si>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</si>
  <si>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</si>
  <si>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</si>
  <si>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</si>
  <si>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</si>
  <si>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</si>
  <si>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</si>
  <si>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</si>
  <si>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</si>
  <si>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</si>
  <si>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</si>
  <si>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</si>
  <si>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</si>
  <si>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</si>
  <si>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</si>
  <si>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</si>
  <si>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</si>
  <si>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</si>
  <si>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</si>
  <si>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</si>
  <si>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</si>
  <si>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</si>
  <si>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</si>
  <si>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</si>
  <si>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</si>
  <si>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</si>
  <si>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</si>
  <si>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</si>
  <si>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</si>
  <si>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</si>
  <si>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</si>
  <si>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</si>
  <si>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</si>
  <si>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</si>
  <si>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</si>
  <si>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</si>
  <si>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</si>
  <si>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</si>
  <si>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</si>
  <si>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</si>
  <si>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</si>
  <si>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</si>
  <si>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</si>
  <si>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</si>
  <si>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</si>
  <si>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</si>
  <si>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</si>
  <si>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</si>
  <si>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</si>
  <si>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</si>
  <si>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</si>
  <si>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</si>
  <si>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</si>
  <si>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</si>
  <si>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</si>
  <si>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</si>
  <si>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</si>
  <si>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</si>
  <si>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</si>
  <si>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</si>
  <si>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</si>
  <si>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</si>
  <si>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</si>
  <si>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</si>
  <si>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</si>
  <si>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</si>
  <si>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</si>
  <si>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</si>
  <si>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</si>
  <si>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</si>
  <si>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</si>
  <si>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</si>
  <si>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</si>
  <si>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</si>
  <si>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</si>
  <si>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</si>
  <si>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</si>
  <si>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</si>
  <si>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</si>
  <si>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</si>
  <si>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</si>
  <si>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</si>
  <si>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</si>
  <si>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</si>
  <si>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</si>
  <si>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</si>
  <si>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</si>
  <si>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</si>
  <si>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</si>
  <si>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</si>
  <si>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</si>
  <si>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</si>
  <si>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</si>
  <si>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</si>
  <si>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</si>
  <si>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</si>
  <si>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</si>
  <si>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</si>
  <si>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</si>
  <si>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</si>
  <si>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</si>
  <si>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</si>
  <si>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</si>
  <si>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</si>
  <si>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</si>
  <si>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</si>
  <si>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</si>
  <si>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</si>
  <si>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</si>
  <si>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</si>
  <si>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</si>
  <si>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</si>
  <si>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</si>
  <si>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</si>
  <si>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</si>
  <si>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</si>
  <si>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</si>
  <si>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</si>
  <si>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</si>
  <si>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</si>
  <si>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</si>
  <si>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</si>
  <si>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</si>
  <si>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</si>
  <si>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</si>
  <si>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</si>
  <si>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</si>
  <si>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</si>
  <si>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</si>
  <si>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</si>
  <si>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</si>
  <si>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</si>
  <si>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</si>
  <si>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</si>
  <si>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</si>
  <si>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</si>
  <si>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</si>
  <si>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</si>
  <si>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</si>
  <si>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</si>
  <si>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</si>
  <si>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</si>
  <si>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</si>
  <si>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</si>
  <si>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</si>
  <si>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</si>
  <si>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</si>
  <si>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</si>
  <si>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</si>
  <si>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</si>
  <si>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</si>
  <si>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</si>
  <si>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</si>
  <si>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</si>
  <si>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</si>
  <si>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</si>
  <si>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</si>
  <si>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</si>
  <si>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</si>
  <si>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</si>
  <si>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</si>
  <si>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</si>
  <si>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</si>
  <si>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</si>
  <si>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</si>
  <si>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</si>
  <si>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</si>
  <si>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</si>
  <si>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</si>
  <si>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</si>
  <si>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</si>
  <si>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</si>
  <si>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</si>
  <si>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</si>
  <si>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</si>
  <si>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</si>
  <si>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</si>
  <si>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</si>
  <si>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</si>
  <si>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</si>
  <si>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</si>
  <si>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</si>
  <si>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</si>
  <si>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</si>
  <si>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</si>
  <si>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</si>
  <si>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</si>
  <si>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</si>
  <si>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</si>
  <si>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</si>
  <si>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</si>
  <si>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</si>
  <si>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</si>
  <si>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</si>
  <si>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</si>
  <si>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</si>
  <si>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</si>
  <si>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</si>
  <si>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</si>
  <si>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</si>
  <si>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</si>
  <si>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</si>
  <si>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</si>
  <si>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</si>
  <si>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</si>
  <si>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</si>
  <si>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</si>
  <si>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</si>
  <si>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</si>
  <si>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</si>
  <si>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</si>
  <si>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</si>
  <si>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</si>
  <si>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</si>
  <si>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</si>
  <si>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</si>
  <si>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</si>
  <si>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</si>
  <si>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</si>
  <si>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</si>
  <si>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</si>
  <si>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</si>
  <si>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</si>
  <si>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</si>
  <si>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</si>
  <si>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</si>
  <si>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</si>
  <si>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</si>
  <si>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</si>
  <si>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</si>
  <si>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</si>
  <si>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</si>
  <si>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</si>
  <si>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</si>
  <si>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</si>
  <si>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</si>
  <si>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</si>
  <si>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</si>
  <si>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</si>
  <si>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</si>
  <si>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</si>
  <si>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</si>
  <si>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</si>
  <si>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</si>
  <si>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</si>
  <si>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</si>
  <si>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</si>
  <si>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</si>
  <si>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</si>
  <si>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</si>
  <si>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</si>
  <si>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</si>
  <si>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</si>
  <si>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</si>
  <si>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</si>
  <si>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</si>
  <si>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</si>
  <si>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</si>
  <si>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</si>
  <si>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</si>
  <si>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</si>
  <si>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</si>
  <si>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</si>
  <si>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</si>
  <si>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</si>
  <si>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</si>
  <si>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</si>
  <si>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</si>
  <si>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</si>
  <si>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</si>
  <si>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</si>
  <si>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</si>
  <si>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</si>
  <si>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</si>
  <si>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</si>
  <si>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</si>
  <si>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</si>
  <si>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</si>
  <si>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</si>
  <si>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</si>
  <si>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</si>
  <si>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</si>
  <si>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</si>
  <si>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</si>
  <si>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</si>
  <si>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</si>
  <si>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</si>
  <si>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</si>
  <si>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</si>
  <si>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</si>
  <si>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</si>
  <si>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</si>
  <si>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</si>
  <si>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</si>
  <si>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</si>
  <si>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</si>
  <si>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</si>
  <si>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</si>
  <si>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</si>
  <si>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</si>
  <si>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</si>
  <si>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</si>
  <si>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</si>
  <si>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</si>
  <si>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</si>
  <si>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</si>
  <si>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</si>
  <si>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</si>
  <si>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</si>
  <si>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</si>
  <si>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</si>
  <si>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</si>
  <si>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</si>
  <si>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</si>
  <si>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</si>
  <si>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</si>
  <si>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</si>
  <si>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</si>
  <si>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</si>
  <si>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</si>
  <si>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</si>
  <si>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</si>
  <si>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</si>
  <si>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</si>
  <si>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</si>
  <si>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</si>
  <si>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</si>
  <si>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</si>
  <si>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</si>
  <si>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</si>
  <si>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</si>
  <si>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</si>
  <si>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</si>
  <si>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</si>
  <si>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</si>
  <si>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</si>
  <si>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</si>
  <si>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</si>
  <si>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</si>
  <si>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</si>
  <si>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</si>
  <si>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</si>
  <si>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</si>
  <si>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</si>
  <si>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</si>
  <si>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</si>
  <si>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</si>
  <si>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</si>
  <si>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</si>
  <si>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</si>
  <si>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</si>
  <si>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</si>
  <si>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</si>
  <si>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</si>
  <si>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</si>
  <si>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</si>
  <si>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</si>
  <si>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</si>
  <si>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</si>
  <si>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</si>
  <si>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</si>
  <si>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</si>
  <si>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</si>
  <si>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</si>
  <si>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</si>
  <si>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</si>
  <si>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</si>
  <si>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</si>
  <si>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</si>
  <si>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</si>
  <si>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</si>
  <si>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</si>
  <si>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</si>
  <si>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</si>
  <si>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</si>
  <si>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</si>
  <si>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</si>
  <si>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</si>
  <si>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</si>
  <si>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</si>
  <si>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</si>
  <si>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</si>
  <si>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</si>
  <si>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</si>
  <si>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</si>
  <si>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</si>
  <si>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</si>
  <si>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</si>
  <si>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</si>
  <si>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</si>
  <si>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</si>
  <si>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</si>
  <si>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</si>
  <si>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</si>
  <si>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</si>
  <si>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</si>
  <si>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</si>
  <si>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</si>
  <si>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</si>
  <si>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</si>
  <si>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</si>
  <si>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</si>
  <si>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</si>
  <si>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</si>
  <si>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</si>
  <si>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</si>
  <si>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</si>
  <si>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</si>
  <si>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</si>
  <si>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</si>
  <si>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</si>
  <si>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</si>
  <si>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</si>
  <si>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</si>
  <si>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</si>
  <si>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</si>
  <si>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</si>
  <si>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</si>
  <si>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</si>
  <si>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</si>
  <si>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</si>
  <si>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</si>
  <si>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</si>
  <si>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</si>
  <si>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</si>
  <si>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</si>
  <si>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</si>
  <si>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</si>
  <si>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</si>
  <si>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</si>
  <si>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</si>
  <si>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</si>
  <si>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</si>
  <si>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</si>
  <si>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</si>
  <si>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</si>
  <si>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</si>
  <si>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</si>
  <si>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</si>
  <si>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</si>
  <si>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</si>
  <si>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</si>
  <si>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</si>
  <si>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</si>
  <si>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</si>
  <si>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</si>
  <si>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</si>
  <si>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</si>
  <si>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</si>
  <si>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</si>
  <si>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</si>
  <si>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</si>
  <si>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</si>
  <si>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</si>
  <si>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</si>
  <si>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</si>
  <si>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</si>
  <si>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</si>
  <si>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</si>
  <si>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</si>
  <si>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</si>
  <si>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</si>
  <si>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</si>
  <si>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</si>
  <si>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</si>
  <si>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</si>
  <si>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</si>
  <si>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</si>
  <si>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</si>
  <si>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</si>
  <si>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</si>
  <si>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</si>
  <si>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</si>
  <si>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</si>
  <si>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</si>
  <si>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</si>
  <si>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</si>
  <si>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</si>
  <si>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</si>
  <si>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</si>
  <si>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</si>
  <si>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</si>
  <si>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</si>
  <si>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</si>
  <si>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</si>
  <si>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</si>
  <si>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</si>
  <si>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</si>
  <si>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</si>
  <si>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</si>
  <si>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</si>
  <si>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</si>
  <si>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</si>
  <si>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</si>
  <si>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</si>
  <si>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</si>
  <si>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</si>
  <si>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</si>
  <si>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</si>
  <si>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</si>
  <si>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</si>
  <si>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</si>
  <si>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</si>
  <si>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</si>
  <si>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</si>
  <si>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</si>
  <si>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</si>
  <si>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</si>
  <si>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</si>
  <si>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</si>
  <si>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</si>
  <si>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</si>
  <si>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</si>
  <si>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</si>
  <si>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</si>
  <si>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</si>
  <si>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</si>
  <si>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</si>
  <si>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</si>
  <si>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</si>
  <si>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</si>
  <si>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</si>
  <si>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</si>
  <si>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</si>
  <si>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</si>
  <si>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</si>
  <si>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</si>
  <si>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</si>
  <si>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</si>
  <si>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</si>
  <si>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</si>
  <si>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</si>
  <si>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</si>
  <si>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</si>
  <si>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</si>
  <si>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</si>
  <si>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</si>
  <si>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</si>
  <si>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</si>
  <si>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</si>
  <si>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</si>
  <si>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</si>
  <si>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</si>
  <si>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</si>
  <si>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</si>
  <si>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</si>
  <si>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</si>
  <si>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</si>
  <si>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</si>
  <si>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</si>
  <si>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</si>
  <si>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</si>
  <si>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</si>
  <si>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</si>
  <si>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</si>
  <si>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</si>
  <si>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</si>
  <si>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</si>
  <si>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</si>
  <si>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</si>
  <si>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</si>
  <si>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</si>
  <si>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</si>
  <si>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</si>
  <si>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</si>
  <si>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</si>
  <si>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</si>
  <si>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</si>
  <si>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</si>
  <si>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</si>
  <si>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</si>
  <si>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</si>
  <si>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</si>
  <si>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</si>
  <si>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</si>
  <si>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</si>
  <si>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</si>
  <si>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</si>
  <si>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</si>
  <si>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</si>
  <si>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</si>
  <si>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</si>
  <si>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</si>
  <si>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</si>
  <si>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</si>
  <si>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</si>
  <si>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</si>
  <si>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</si>
  <si>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</si>
  <si>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</si>
  <si>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</si>
  <si>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</si>
  <si>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</si>
  <si>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</si>
  <si>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</si>
  <si>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</si>
  <si>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</si>
  <si>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</si>
  <si>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</si>
  <si>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</si>
  <si>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</si>
  <si>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</si>
  <si>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</si>
  <si>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</si>
  <si>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</si>
  <si>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</si>
  <si>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</si>
  <si>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</si>
  <si>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</si>
  <si>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</si>
  <si>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</si>
  <si>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</si>
  <si>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</si>
  <si>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</si>
  <si>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</si>
  <si>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</si>
  <si>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</si>
  <si>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</si>
  <si>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</si>
  <si>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</si>
  <si>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</si>
  <si>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</si>
  <si>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</si>
  <si>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</si>
  <si>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</si>
  <si>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</si>
  <si>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</si>
  <si>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</si>
  <si>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</si>
  <si>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</si>
  <si>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</si>
  <si>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</si>
  <si>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</si>
  <si>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</si>
  <si>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</si>
  <si>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</si>
  <si>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</si>
  <si>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</si>
  <si>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</si>
  <si>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</si>
  <si>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</si>
  <si>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</si>
  <si>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</si>
  <si>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</si>
  <si>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</si>
  <si>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</si>
  <si>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</si>
  <si>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</si>
  <si>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</si>
  <si>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</si>
  <si>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</si>
  <si>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</si>
  <si>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</si>
  <si>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</si>
  <si>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</si>
  <si>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</si>
  <si>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</si>
  <si>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</si>
  <si>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</si>
  <si>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</si>
  <si>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</si>
  <si>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</si>
  <si>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</si>
  <si>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</si>
  <si>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</si>
  <si>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</si>
  <si>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</si>
  <si>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</si>
  <si>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</si>
  <si>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</si>
  <si>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</si>
  <si>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</si>
  <si>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</si>
  <si>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</si>
  <si>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</si>
  <si>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</si>
  <si>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</si>
  <si>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</si>
  <si>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</si>
  <si>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</si>
  <si>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</si>
  <si>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</si>
  <si>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</si>
  <si>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</si>
  <si>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</si>
  <si>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</si>
  <si>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</si>
  <si>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</si>
  <si>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</si>
  <si>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</si>
  <si>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</si>
  <si>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</si>
  <si>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</si>
  <si>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</si>
  <si>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</si>
  <si>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</si>
  <si>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</si>
  <si>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</si>
  <si>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</si>
  <si>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</si>
  <si>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</si>
  <si>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</si>
  <si>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</si>
  <si>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</si>
  <si>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</si>
  <si>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</si>
  <si>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</si>
  <si>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</si>
  <si>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</si>
  <si>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</si>
  <si>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</si>
  <si>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</si>
  <si>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</si>
  <si>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</si>
  <si>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</si>
  <si>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</si>
  <si>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</si>
  <si>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</si>
  <si>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</si>
  <si>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</si>
  <si>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</si>
  <si>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</si>
  <si>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</si>
  <si>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</si>
  <si>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</si>
  <si>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</si>
  <si>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</si>
  <si>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</si>
  <si>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</si>
  <si>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</si>
  <si>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</si>
  <si>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</si>
  <si>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</si>
  <si>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</si>
  <si>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</si>
  <si>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</si>
  <si>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</si>
  <si>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</si>
  <si>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</si>
  <si>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</si>
  <si>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</si>
  <si>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</si>
  <si>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</si>
  <si>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</si>
  <si>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</si>
  <si>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</si>
  <si>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</si>
  <si>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</si>
  <si>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</si>
  <si>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</si>
  <si>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</si>
  <si>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</si>
  <si>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</si>
  <si>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</si>
  <si>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</si>
  <si>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</si>
  <si>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</si>
  <si>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</si>
  <si>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</si>
  <si>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</si>
  <si>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</si>
  <si>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</si>
  <si>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</si>
  <si>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</si>
  <si>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</si>
  <si>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</si>
  <si>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</si>
  <si>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</si>
  <si>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</si>
  <si>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</si>
  <si>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</si>
  <si>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</si>
  <si>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</si>
  <si>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</si>
  <si>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</si>
  <si>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</si>
  <si>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</si>
  <si>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</si>
  <si>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</si>
  <si>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</si>
  <si>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</si>
  <si>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</si>
  <si>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</si>
  <si>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</si>
  <si>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</si>
  <si>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</si>
  <si>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</si>
  <si>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</si>
  <si>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</si>
  <si>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</si>
  <si>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</si>
  <si>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</si>
  <si>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</si>
  <si>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</si>
  <si>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</si>
  <si>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</si>
  <si>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</si>
  <si>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</si>
  <si>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</si>
  <si>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</si>
  <si>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</si>
  <si>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</si>
  <si>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</si>
  <si>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</si>
  <si>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</si>
  <si>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</si>
  <si>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</si>
  <si>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</si>
  <si>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</si>
  <si>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</si>
  <si>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</si>
  <si>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</si>
  <si>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</si>
  <si>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</si>
  <si>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</si>
  <si>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</si>
  <si>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</si>
  <si>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</si>
  <si>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</si>
  <si>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</si>
  <si>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</si>
  <si>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</si>
  <si>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</si>
  <si>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</si>
  <si>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</si>
  <si>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</si>
  <si>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</si>
  <si>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</si>
  <si>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</si>
  <si>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</si>
  <si>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</si>
  <si>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</si>
  <si>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</si>
  <si>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</si>
  <si>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</si>
  <si>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</si>
  <si>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</si>
  <si>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</si>
  <si>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</si>
  <si>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</si>
  <si>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</si>
  <si>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</si>
  <si>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</si>
  <si>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</si>
  <si>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</si>
  <si>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</si>
  <si>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</si>
  <si>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</si>
  <si>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</si>
  <si>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</si>
  <si>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</si>
  <si>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</si>
  <si>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</si>
  <si>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</si>
  <si>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</si>
  <si>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</si>
  <si>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</si>
  <si>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</si>
  <si>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</si>
  <si>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</si>
  <si>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</si>
  <si>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</si>
  <si>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</si>
  <si>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</si>
  <si>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</si>
  <si>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</si>
  <si>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</si>
  <si>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</si>
  <si>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</si>
  <si>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</si>
  <si>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</si>
  <si>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</si>
  <si>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</si>
  <si>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</si>
  <si>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</si>
  <si>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</si>
  <si>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</si>
  <si>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</si>
  <si>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</si>
  <si>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</si>
  <si>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</si>
  <si>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</si>
  <si>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</si>
  <si>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</si>
  <si>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</si>
  <si>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</si>
  <si>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</si>
  <si>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</si>
  <si>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</si>
  <si>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</si>
  <si>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</si>
  <si>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</si>
  <si>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</si>
  <si>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</si>
  <si>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</si>
  <si>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</si>
  <si>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</si>
  <si>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</si>
  <si>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</si>
  <si>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</si>
  <si>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</si>
  <si>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</si>
  <si>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</si>
  <si>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</si>
  <si>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</si>
  <si>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</si>
  <si>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</si>
  <si>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</si>
  <si>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</si>
  <si>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</si>
  <si>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</si>
  <si>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</si>
  <si>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</si>
  <si>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</si>
  <si>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</si>
  <si>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</si>
  <si>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</si>
  <si>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</si>
  <si>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</si>
  <si>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</si>
  <si>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</si>
  <si>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</si>
  <si>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</si>
  <si>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</si>
  <si>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</si>
  <si>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</si>
  <si>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</si>
  <si>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</si>
  <si>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</si>
  <si>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</si>
  <si>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</si>
  <si>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</si>
  <si>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</si>
  <si>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</si>
  <si>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</si>
  <si>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</si>
  <si>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</si>
  <si>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</si>
  <si>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</si>
  <si>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</si>
  <si>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</si>
  <si>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</si>
  <si>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</si>
  <si>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</si>
  <si>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</si>
  <si>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</si>
  <si>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</si>
  <si>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</si>
  <si>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</si>
  <si>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</si>
  <si>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</si>
  <si>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</si>
  <si>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</si>
  <si>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</si>
  <si>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</si>
  <si>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</si>
  <si>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</si>
  <si>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</si>
  <si>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</si>
  <si>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</si>
  <si>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</si>
  <si>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</si>
  <si>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</si>
  <si>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</si>
  <si>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</si>
  <si>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</si>
  <si>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</si>
  <si>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</si>
  <si>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</si>
  <si>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</si>
  <si>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</si>
  <si>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</si>
  <si>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</si>
  <si>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</si>
  <si>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</si>
  <si>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</si>
  <si>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</si>
  <si>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</si>
  <si>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</si>
  <si>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</si>
  <si>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</si>
  <si>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</si>
  <si>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</si>
  <si>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</si>
  <si>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</si>
  <si>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</si>
  <si>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</si>
  <si>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</si>
  <si>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</si>
  <si>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</si>
  <si>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</si>
  <si>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</si>
  <si>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</si>
  <si>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</si>
  <si>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</si>
  <si>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</si>
  <si>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</si>
  <si>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</si>
  <si>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</si>
  <si>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</si>
  <si>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</si>
  <si>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</si>
  <si>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</si>
  <si>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</si>
  <si>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</si>
  <si>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</si>
  <si>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</si>
  <si>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</si>
  <si>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</si>
  <si>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</si>
  <si>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</si>
  <si>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</si>
  <si>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</si>
  <si>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</si>
  <si>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</si>
  <si>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</si>
  <si>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</si>
  <si>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</si>
  <si>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</si>
  <si>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</si>
  <si>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</si>
  <si>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</si>
  <si>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</si>
  <si>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</si>
  <si>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</si>
  <si>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</si>
  <si>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</si>
  <si>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</si>
  <si>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</si>
  <si>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</si>
  <si>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</si>
  <si>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</si>
  <si>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</si>
  <si>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</si>
  <si>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</si>
  <si>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</si>
  <si>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</si>
  <si>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</si>
  <si>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</si>
  <si>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</si>
  <si>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</si>
  <si>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</si>
  <si>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</si>
  <si>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</si>
  <si>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</si>
  <si>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</si>
  <si>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</si>
  <si>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</si>
  <si>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</si>
  <si>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</si>
  <si>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</si>
  <si>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</si>
  <si>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</si>
  <si>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</si>
  <si>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</si>
  <si>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</si>
  <si>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</si>
  <si>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</si>
  <si>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</si>
  <si>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</si>
  <si>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</si>
  <si>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</si>
  <si>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</si>
  <si>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</si>
  <si>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</si>
  <si>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</si>
  <si>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</si>
  <si>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</si>
  <si>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</si>
  <si>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</si>
  <si>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</si>
  <si>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</si>
  <si>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</si>
  <si>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</si>
  <si>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</si>
  <si>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</si>
  <si>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</si>
  <si>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</si>
  <si>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</si>
  <si>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</si>
  <si>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</si>
  <si>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</si>
  <si>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</si>
  <si>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</si>
  <si>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</si>
  <si>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</si>
  <si>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</si>
  <si>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</si>
  <si>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</si>
  <si>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</si>
  <si>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</si>
  <si>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</si>
  <si>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</si>
  <si>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</si>
  <si>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</si>
  <si>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</si>
  <si>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</si>
  <si>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</si>
  <si>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</si>
  <si>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</si>
  <si>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</si>
  <si>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</si>
  <si>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</si>
  <si>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</si>
  <si>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</si>
  <si>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</si>
  <si>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</si>
  <si>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</si>
  <si>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</si>
  <si>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</si>
  <si>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</si>
  <si>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</si>
  <si>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</si>
  <si>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</si>
  <si>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</si>
  <si>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</si>
  <si>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</si>
  <si>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</si>
  <si>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</si>
  <si>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</si>
  <si>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</si>
  <si>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</si>
  <si>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</si>
  <si>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</si>
  <si>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</si>
  <si>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</si>
  <si>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</si>
  <si>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</si>
  <si>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</si>
  <si>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</si>
  <si>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</si>
  <si>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</si>
  <si>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</si>
  <si>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</si>
  <si>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</si>
  <si>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</si>
  <si>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</si>
  <si>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</si>
  <si>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</si>
  <si>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</si>
  <si>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</si>
  <si>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</si>
  <si>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</si>
  <si>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</si>
  <si>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</si>
  <si>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</si>
  <si>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</si>
  <si>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</si>
  <si>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</si>
  <si>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</si>
  <si>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</si>
  <si>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</si>
  <si>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</si>
  <si>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</si>
  <si>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</si>
  <si>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</si>
  <si>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</si>
  <si>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</si>
  <si>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</si>
  <si>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</si>
  <si>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</si>
  <si>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</si>
  <si>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</si>
  <si>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</si>
  <si>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</si>
  <si>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</si>
  <si>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</si>
  <si>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</si>
  <si>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</si>
  <si>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</si>
  <si>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</si>
  <si>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</si>
  <si>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</si>
  <si>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</si>
  <si>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</si>
  <si>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</si>
  <si>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</si>
  <si>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</si>
  <si>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</si>
  <si>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</si>
  <si>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</si>
  <si>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</si>
  <si>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</si>
  <si>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</si>
  <si>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</si>
  <si>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</si>
  <si>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</si>
  <si>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</si>
  <si>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</si>
  <si>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</si>
  <si>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</si>
  <si>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</si>
  <si>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</si>
  <si>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</si>
  <si>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</si>
  <si>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</si>
  <si>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</si>
  <si>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</si>
  <si>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</si>
  <si>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</si>
  <si>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</si>
  <si>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</si>
  <si>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</si>
  <si>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</si>
  <si>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</si>
  <si>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</si>
  <si>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</si>
  <si>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</si>
  <si>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</si>
  <si>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</si>
  <si>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</si>
  <si>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</si>
  <si>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</si>
  <si>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</si>
  <si>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</si>
  <si>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</si>
  <si>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</si>
  <si>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</si>
  <si>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</si>
  <si>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</si>
  <si>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</si>
  <si>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</si>
  <si>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</si>
  <si>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</si>
  <si>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</si>
  <si>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</si>
  <si>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</si>
  <si>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</si>
  <si>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</si>
  <si>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</si>
  <si>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</si>
  <si>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</si>
  <si>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</si>
  <si>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</si>
  <si>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</si>
  <si>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</si>
  <si>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</si>
  <si>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</si>
  <si>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</si>
  <si>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</si>
  <si>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</si>
  <si>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</si>
  <si>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</si>
  <si>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</si>
  <si>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</si>
  <si>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</si>
  <si>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</si>
  <si>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</si>
  <si>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</si>
  <si>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</si>
  <si>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</si>
  <si>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</si>
  <si>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</si>
  <si>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</si>
  <si>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</si>
  <si>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</si>
  <si>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</si>
  <si>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</si>
  <si>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</si>
  <si>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</si>
  <si>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</si>
  <si>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</si>
  <si>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</si>
  <si>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</si>
  <si>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</si>
  <si>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</si>
  <si>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</si>
  <si>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</si>
  <si>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</si>
  <si>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</si>
  <si>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</si>
  <si>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</si>
  <si>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</si>
  <si>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</si>
  <si>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</si>
  <si>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</si>
  <si>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</si>
  <si>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</si>
  <si>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</si>
  <si>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</si>
  <si>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</si>
  <si>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</si>
  <si>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</si>
  <si>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</si>
  <si>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</si>
  <si>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</si>
  <si>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</si>
  <si>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</si>
  <si>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</si>
  <si>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</si>
  <si>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</si>
  <si>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</si>
  <si>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</si>
  <si>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</si>
  <si>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</si>
  <si>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</si>
  <si>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</si>
  <si>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</si>
  <si>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</si>
  <si>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</si>
  <si>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</si>
  <si>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</si>
  <si>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</si>
  <si>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</si>
  <si>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</si>
  <si>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</si>
  <si>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</si>
  <si>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</si>
  <si>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</si>
  <si>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</si>
  <si>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</si>
  <si>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</si>
  <si>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</si>
  <si>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</si>
  <si>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</si>
  <si>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</si>
  <si>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</si>
  <si>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</si>
  <si>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</si>
  <si>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</si>
  <si>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</si>
  <si>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</si>
  <si>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</si>
  <si>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</si>
  <si>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</si>
  <si>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</si>
  <si>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</si>
  <si>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</si>
  <si>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</si>
  <si>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</si>
  <si>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</si>
  <si>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</si>
  <si>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</si>
  <si>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</si>
  <si>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</si>
  <si>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</si>
  <si>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</si>
  <si>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</si>
  <si>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</si>
  <si>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</si>
  <si>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</si>
  <si>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</si>
  <si>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</si>
  <si>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</si>
  <si>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</si>
  <si>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</si>
  <si>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</si>
  <si>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</si>
  <si>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</si>
  <si>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</si>
  <si>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</si>
  <si>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</si>
  <si>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</si>
  <si>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</si>
  <si>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</si>
  <si>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</si>
  <si>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</si>
  <si>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</si>
  <si>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</si>
  <si>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</si>
  <si>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</si>
  <si>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</si>
  <si>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</si>
  <si>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</si>
  <si>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</si>
  <si>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</si>
  <si>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</si>
  <si>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</si>
  <si>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</si>
  <si>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</si>
  <si>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</si>
  <si>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</si>
  <si>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</si>
  <si>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</si>
  <si>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</si>
  <si>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</si>
  <si>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</si>
  <si>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</si>
  <si>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</si>
  <si>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</si>
  <si>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</si>
  <si>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</si>
  <si>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</si>
  <si>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</si>
  <si>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</si>
  <si>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</si>
  <si>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</si>
  <si>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</si>
  <si>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</si>
  <si>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</si>
  <si>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</si>
  <si>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</si>
  <si>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</si>
  <si>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</si>
  <si>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</si>
  <si>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</si>
  <si>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</si>
  <si>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</si>
  <si>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</si>
  <si>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</si>
  <si>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</si>
  <si>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</si>
  <si>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</si>
  <si>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</si>
  <si>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</si>
  <si>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</si>
  <si>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</si>
  <si>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</si>
  <si>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</si>
  <si>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</si>
  <si>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</si>
  <si>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</si>
  <si>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</si>
  <si>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</si>
  <si>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</si>
  <si>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</si>
  <si>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</si>
  <si>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</si>
  <si>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</si>
  <si>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</si>
  <si>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</si>
  <si>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</si>
  <si>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</si>
  <si>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</si>
  <si>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</si>
  <si>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</si>
  <si>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</si>
  <si>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</si>
  <si>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</si>
  <si>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</si>
  <si>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</si>
  <si>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</si>
  <si>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</si>
  <si>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</si>
  <si>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</si>
  <si>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</si>
  <si>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</si>
  <si>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</si>
  <si>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</si>
  <si>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</si>
  <si>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</si>
  <si>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</si>
  <si>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</si>
  <si>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</si>
  <si>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</si>
  <si>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</si>
  <si>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</si>
  <si>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</si>
  <si>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</si>
  <si>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</si>
  <si>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</si>
  <si>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</si>
  <si>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</si>
  <si>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</si>
  <si>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</si>
  <si>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</si>
  <si>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</si>
  <si>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</si>
  <si>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</si>
  <si>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</si>
  <si>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</si>
  <si>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</si>
  <si>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</si>
  <si>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</si>
  <si>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</si>
  <si>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</si>
  <si>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</si>
  <si>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</si>
  <si>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</si>
  <si>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</si>
  <si>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</si>
  <si>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</si>
  <si>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</si>
  <si>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</si>
  <si>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</si>
  <si>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</si>
  <si>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</si>
  <si>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</si>
  <si>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</si>
  <si>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</si>
  <si>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</si>
  <si>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</si>
  <si>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</si>
  <si>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</si>
  <si>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</si>
  <si>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</si>
  <si>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</si>
  <si>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</si>
  <si>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</si>
  <si>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</si>
  <si>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</si>
  <si>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</si>
  <si>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</si>
  <si>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</si>
  <si>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</si>
  <si>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</si>
  <si>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</si>
  <si>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</si>
  <si>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</si>
  <si>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</si>
  <si>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</si>
  <si>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</si>
  <si>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</si>
  <si>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</si>
  <si>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</si>
  <si>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</si>
  <si>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</si>
  <si>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</si>
  <si>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</si>
  <si>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</si>
  <si>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</si>
  <si>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</si>
  <si>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</si>
  <si>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</si>
  <si>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</si>
  <si>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</si>
  <si>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</si>
  <si>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</si>
  <si>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</si>
  <si>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</si>
  <si>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</si>
  <si>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</si>
  <si>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</si>
  <si>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</si>
  <si>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</si>
  <si>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</si>
  <si>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</si>
  <si>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</si>
  <si>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</si>
  <si>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</si>
  <si>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</si>
  <si>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</si>
  <si>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</si>
  <si>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</si>
  <si>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</si>
  <si>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</si>
  <si>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</si>
  <si>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</si>
  <si>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</si>
  <si>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</si>
  <si>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</si>
  <si>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</si>
  <si>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</si>
  <si>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</si>
  <si>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</si>
  <si>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</si>
  <si>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</si>
  <si>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</si>
  <si>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</si>
  <si>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</si>
  <si>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</si>
  <si>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</si>
  <si>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</si>
  <si>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</si>
  <si>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</si>
  <si>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</si>
  <si>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</si>
  <si>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</si>
  <si>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</si>
  <si>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</si>
  <si>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</si>
  <si>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</si>
  <si>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</si>
  <si>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</si>
  <si>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</si>
  <si>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</si>
  <si>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</si>
  <si>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</si>
  <si>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</si>
  <si>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</si>
  <si>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</si>
  <si>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</si>
  <si>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</si>
  <si>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</si>
  <si>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</si>
  <si>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</si>
  <si>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</si>
  <si>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</si>
  <si>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</si>
  <si>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</si>
  <si>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</si>
  <si>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</si>
  <si>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</si>
  <si>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</si>
  <si>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</si>
  <si>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</si>
  <si>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</si>
  <si>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</si>
  <si>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</si>
  <si>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</si>
  <si>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</si>
  <si>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</si>
  <si>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</si>
  <si>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</si>
  <si>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</si>
  <si>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</si>
  <si>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</si>
  <si>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</si>
  <si>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</si>
  <si>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</si>
  <si>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</si>
  <si>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</si>
  <si>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</si>
  <si>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</si>
  <si>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</si>
  <si>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</si>
  <si>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</si>
  <si>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</si>
  <si>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</si>
  <si>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</si>
  <si>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</si>
  <si>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</si>
  <si>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</si>
  <si>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</si>
  <si>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</si>
  <si>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</si>
  <si>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</si>
  <si>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</si>
  <si>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</si>
  <si>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</si>
  <si>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</si>
  <si>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</si>
  <si>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</si>
  <si>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</si>
  <si>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</si>
  <si>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</si>
  <si>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</si>
  <si>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</si>
  <si>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</si>
  <si>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</si>
  <si>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</si>
  <si>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</si>
  <si>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</si>
  <si>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</si>
  <si>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</si>
  <si>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</si>
  <si>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</si>
  <si>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</si>
  <si>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</si>
  <si>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</si>
  <si>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</si>
  <si>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</si>
  <si>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</si>
  <si>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</si>
  <si>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</si>
  <si>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</si>
  <si>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</si>
  <si>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</si>
  <si>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</si>
  <si>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</si>
  <si>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</si>
  <si>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</si>
  <si>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</si>
  <si>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</si>
  <si>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</si>
  <si>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</si>
  <si>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</si>
  <si>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</si>
  <si>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</si>
  <si>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</si>
  <si>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</si>
  <si>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</si>
  <si>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</si>
  <si>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</si>
  <si>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</si>
  <si>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</si>
  <si>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</si>
  <si>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</si>
  <si>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</si>
  <si>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</si>
  <si>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</si>
  <si>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</si>
  <si>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</si>
  <si>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</si>
  <si>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</si>
  <si>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</si>
  <si>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</si>
  <si>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</si>
  <si>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</si>
  <si>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</si>
  <si>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</si>
  <si>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</si>
  <si>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</si>
  <si>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</si>
  <si>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</si>
  <si>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</si>
  <si>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</si>
  <si>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</si>
  <si>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</si>
  <si>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</si>
  <si>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</si>
  <si>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</si>
  <si>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</si>
  <si>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</si>
  <si>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</si>
  <si>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</si>
  <si>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</si>
  <si>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</si>
  <si>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</si>
  <si>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</si>
  <si>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</si>
  <si>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</si>
  <si>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</si>
  <si>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</si>
  <si>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</si>
  <si>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</si>
  <si>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</si>
  <si>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</si>
  <si>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</si>
  <si>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</si>
  <si>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</si>
  <si>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</si>
  <si>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</si>
  <si>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</si>
  <si>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</si>
  <si>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</si>
  <si>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</si>
  <si>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</si>
  <si>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</si>
  <si>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</si>
  <si>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</si>
  <si>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</si>
  <si>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</si>
  <si>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</si>
  <si>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</si>
  <si>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</si>
  <si>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</si>
  <si>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</si>
  <si>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</si>
  <si>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</si>
  <si>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</si>
  <si>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</si>
  <si>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</si>
  <si>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</si>
  <si>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</si>
  <si>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</si>
  <si>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</si>
  <si>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</si>
  <si>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</si>
  <si>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</si>
  <si>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</si>
  <si>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</si>
  <si>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</si>
  <si>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</si>
  <si>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</si>
  <si>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</si>
  <si>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</si>
  <si>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</si>
  <si>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</si>
  <si>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</si>
  <si>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</si>
  <si>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</si>
  <si>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</si>
  <si>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</si>
  <si>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</si>
  <si>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</si>
  <si>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</si>
  <si>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</si>
  <si>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</si>
  <si>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</si>
  <si>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</si>
  <si>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</si>
  <si>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</si>
  <si>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</si>
  <si>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</si>
  <si>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</si>
  <si>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</si>
  <si>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</si>
  <si>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</si>
  <si>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</si>
  <si>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</si>
  <si>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</si>
  <si>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</si>
  <si>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</si>
  <si>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</si>
  <si>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</si>
  <si>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</si>
  <si>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</si>
  <si>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</si>
  <si>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</si>
  <si>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</si>
  <si>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</si>
  <si>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</si>
  <si>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</si>
  <si>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</si>
  <si>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</si>
  <si>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</si>
  <si>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</si>
  <si>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</si>
  <si>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</si>
  <si>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</si>
  <si>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</si>
  <si>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</si>
  <si>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</si>
  <si>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</si>
  <si>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</si>
  <si>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</si>
  <si>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</si>
  <si>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</si>
  <si>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</si>
  <si>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</si>
  <si>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</si>
  <si>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</si>
  <si>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</si>
  <si>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</si>
  <si>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</si>
  <si>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</si>
  <si>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</si>
  <si>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</si>
  <si>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</si>
  <si>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</si>
  <si>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</si>
  <si>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</si>
  <si>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</si>
  <si>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</si>
  <si>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</si>
  <si>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</si>
  <si>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</si>
  <si>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</si>
  <si>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</si>
  <si>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</si>
  <si>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</si>
  <si>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</si>
  <si>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</si>
  <si>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</si>
  <si>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</si>
  <si>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</si>
  <si>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</si>
  <si>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</si>
  <si>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</si>
  <si>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</si>
  <si>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</si>
  <si>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</si>
  <si>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</si>
  <si>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</si>
  <si>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</si>
  <si>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</si>
  <si>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</si>
  <si>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</si>
  <si>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</si>
  <si>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</si>
  <si>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</si>
  <si>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</si>
  <si>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</si>
  <si>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</si>
  <si>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</si>
  <si>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</si>
  <si>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</si>
  <si>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</si>
  <si>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</si>
  <si>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</si>
  <si>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</si>
  <si>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</si>
  <si>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</si>
  <si>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</si>
  <si>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</si>
  <si>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</si>
  <si>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</si>
  <si>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</si>
  <si>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</si>
  <si>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</si>
  <si>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</si>
  <si>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</si>
  <si>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</si>
  <si>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</si>
  <si>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</si>
  <si>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</si>
  <si>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</si>
  <si>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</si>
  <si>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</si>
  <si>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</si>
  <si>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</si>
  <si>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</si>
  <si>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</si>
  <si>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</si>
  <si>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</si>
  <si>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</si>
  <si>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</si>
  <si>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</si>
  <si>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</si>
  <si>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</si>
  <si>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</si>
  <si>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</si>
  <si>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</si>
  <si>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</si>
  <si>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</si>
  <si>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</si>
  <si>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</si>
  <si>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</si>
  <si>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</si>
  <si>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</si>
  <si>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</si>
  <si>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</si>
  <si>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</si>
  <si>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</si>
  <si>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</si>
  <si>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</si>
  <si>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</si>
  <si>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</si>
  <si>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</si>
  <si>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</si>
  <si>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</si>
  <si>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</si>
  <si>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</si>
  <si>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</si>
  <si>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</si>
  <si>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</si>
  <si>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</si>
  <si>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</si>
  <si>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</si>
  <si>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</si>
  <si>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</si>
  <si>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</si>
  <si>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</si>
  <si>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</si>
  <si>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</si>
  <si>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</si>
  <si>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</si>
  <si>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</si>
  <si>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</si>
  <si>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</si>
  <si>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</si>
  <si>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</si>
  <si>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</si>
  <si>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</si>
  <si>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</si>
  <si>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</si>
  <si>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</si>
  <si>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</si>
  <si>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</si>
  <si>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</si>
  <si>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</si>
  <si>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</si>
  <si>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</si>
  <si>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</si>
  <si>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</si>
  <si>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</si>
  <si>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</si>
  <si>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</si>
  <si>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</si>
  <si>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</si>
  <si>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</si>
  <si>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</si>
  <si>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</si>
  <si>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</si>
  <si>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</si>
  <si>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</si>
  <si>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</si>
  <si>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</si>
  <si>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</si>
  <si>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</si>
  <si>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</si>
  <si>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</si>
  <si>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</si>
  <si>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</si>
  <si>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</si>
  <si>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</si>
  <si>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</si>
  <si>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</si>
  <si>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</si>
  <si>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</si>
  <si>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</si>
  <si>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</si>
  <si>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</si>
  <si>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</si>
  <si>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</si>
  <si>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</si>
  <si>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</si>
  <si>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</si>
  <si>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</si>
  <si>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</si>
  <si>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</si>
  <si>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</si>
  <si>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</si>
  <si>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</si>
  <si>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</si>
  <si>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</si>
  <si>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</si>
  <si>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</si>
  <si>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</si>
  <si>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</si>
  <si>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</si>
  <si>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</si>
  <si>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</si>
  <si>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</si>
  <si>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</si>
  <si>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</si>
  <si>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</si>
  <si>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</si>
  <si>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</si>
  <si>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</si>
  <si>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</si>
  <si>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</si>
  <si>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</si>
  <si>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</si>
  <si>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</si>
  <si>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</si>
  <si>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</si>
  <si>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</si>
  <si>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</si>
  <si>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</si>
  <si>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</si>
  <si>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</si>
  <si>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</si>
  <si>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</si>
  <si>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</si>
  <si>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</si>
  <si>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</si>
  <si>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</si>
  <si>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</si>
  <si>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</si>
  <si>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</si>
  <si>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</si>
  <si>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</si>
  <si>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</si>
  <si>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</si>
  <si>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</si>
  <si>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</si>
  <si>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</si>
  <si>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</si>
  <si>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</si>
  <si>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</si>
  <si>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</si>
  <si>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</si>
  <si>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</si>
  <si>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</si>
  <si>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</si>
  <si>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</si>
  <si>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</si>
  <si>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</si>
  <si>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</si>
  <si>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</si>
  <si>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</si>
  <si>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</si>
  <si>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</si>
  <si>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</si>
  <si>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</si>
  <si>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</si>
  <si>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</si>
  <si>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</si>
  <si>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</si>
  <si>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</si>
  <si>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</si>
  <si>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</si>
  <si>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</si>
  <si>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</si>
  <si>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</si>
  <si>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</si>
  <si>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</si>
  <si>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</si>
  <si>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</si>
  <si>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</si>
  <si>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</si>
  <si>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</si>
  <si>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</si>
  <si>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</si>
  <si>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</si>
  <si>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</si>
  <si>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</si>
  <si>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</si>
  <si>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</si>
  <si>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</si>
  <si>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</si>
  <si>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</si>
  <si>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</si>
  <si>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</si>
  <si>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</si>
  <si>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</si>
  <si>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</si>
  <si>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</si>
  <si>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</si>
  <si>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</si>
  <si>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</si>
  <si>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</si>
  <si>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</si>
  <si>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</si>
  <si>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</si>
  <si>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</si>
  <si>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</si>
  <si>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</si>
  <si>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</si>
  <si>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</si>
  <si>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</si>
  <si>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</si>
  <si>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</si>
  <si>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</si>
  <si>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</si>
  <si>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</si>
  <si>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</si>
  <si>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</si>
  <si>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</si>
  <si>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</si>
  <si>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</si>
  <si>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</si>
  <si>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</si>
  <si>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</si>
  <si>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</si>
  <si>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</si>
  <si>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</si>
  <si>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</si>
  <si>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</si>
  <si>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</si>
  <si>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</si>
  <si>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</si>
  <si>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</si>
  <si>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</si>
  <si>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</si>
  <si>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</si>
  <si>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</si>
  <si>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</si>
  <si>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</si>
  <si>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</si>
  <si>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</si>
  <si>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</si>
  <si>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</si>
  <si>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</si>
  <si>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</si>
  <si>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</si>
  <si>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</si>
  <si>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</si>
  <si>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</si>
  <si>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</si>
  <si>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</si>
  <si>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</si>
  <si>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</si>
  <si>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</si>
  <si>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</si>
  <si>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</si>
  <si>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</si>
  <si>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</si>
  <si>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</si>
  <si>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</si>
  <si>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</si>
  <si>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</si>
  <si>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</si>
  <si>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</si>
  <si>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</si>
  <si>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</si>
  <si>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</si>
  <si>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</si>
  <si>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</si>
  <si>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</si>
  <si>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</si>
  <si>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</si>
  <si>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</si>
  <si>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</si>
  <si>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</si>
  <si>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</si>
  <si>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</si>
  <si>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</si>
  <si>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</si>
  <si>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</si>
  <si>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</si>
  <si>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</si>
  <si>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</si>
  <si>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</si>
  <si>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</si>
  <si>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</si>
  <si>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</si>
  <si>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</si>
  <si>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</si>
  <si>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</si>
  <si>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</si>
  <si>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</si>
  <si>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</si>
  <si>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</si>
  <si>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</si>
  <si>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</si>
  <si>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</si>
  <si>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</si>
  <si>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</si>
  <si>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</si>
  <si>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</si>
  <si>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</si>
  <si>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</si>
  <si>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</si>
  <si>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</si>
  <si>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</si>
  <si>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</si>
  <si>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</si>
  <si>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</si>
  <si>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</si>
  <si>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</si>
  <si>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</si>
  <si>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</si>
  <si>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</si>
  <si>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</si>
  <si>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</si>
  <si>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</si>
  <si>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</si>
  <si>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</si>
  <si>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</si>
  <si>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</si>
  <si>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</si>
  <si>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</si>
  <si>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</si>
  <si>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</si>
  <si>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</si>
  <si>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</si>
  <si>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</si>
  <si>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</si>
  <si>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</si>
  <si>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</si>
  <si>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</si>
  <si>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</si>
  <si>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</si>
  <si>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</si>
  <si>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</si>
  <si>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</si>
  <si>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</si>
  <si>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</si>
  <si>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</si>
  <si>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</si>
  <si>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</si>
  <si>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</si>
  <si>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</si>
  <si>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</si>
  <si>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</si>
  <si>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</si>
  <si>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</si>
  <si>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</si>
  <si>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</si>
  <si>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</si>
  <si>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</si>
  <si>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</si>
  <si>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</si>
  <si>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</si>
  <si>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</si>
  <si>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</si>
  <si>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</si>
  <si>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</si>
  <si>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</si>
  <si>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</si>
  <si>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</si>
  <si>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</si>
  <si>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</si>
  <si>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</si>
  <si>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</si>
  <si>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</si>
  <si>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</si>
  <si>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</si>
  <si>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</si>
  <si>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</si>
  <si>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</si>
  <si>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</si>
  <si>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</si>
  <si>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</si>
  <si>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</si>
  <si>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</si>
  <si>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</si>
  <si>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</si>
  <si>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</si>
  <si>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</si>
  <si>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</si>
  <si>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</si>
  <si>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</si>
  <si>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</si>
  <si>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</si>
  <si>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</si>
  <si>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</si>
  <si>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</si>
  <si>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</si>
  <si>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</si>
  <si>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</si>
  <si>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</si>
  <si>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</si>
  <si>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</si>
  <si>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</si>
  <si>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</si>
  <si>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</si>
  <si>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</si>
  <si>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</si>
  <si>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</si>
  <si>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</si>
  <si>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</si>
  <si>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</si>
  <si>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</si>
  <si>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</si>
  <si>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</si>
  <si>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</si>
  <si>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</si>
  <si>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</si>
  <si>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</si>
  <si>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</si>
  <si>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</si>
  <si>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</si>
  <si>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</si>
  <si>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</si>
  <si>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</si>
  <si>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</si>
  <si>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</si>
  <si>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</si>
  <si>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</si>
  <si>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</si>
  <si>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</si>
  <si>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</si>
  <si>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</si>
  <si>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</si>
  <si>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</si>
  <si>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</si>
  <si>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</si>
  <si>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</si>
  <si>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</si>
  <si>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</si>
  <si>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</si>
  <si>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</si>
  <si>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</si>
  <si>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</si>
  <si>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</si>
  <si>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</si>
  <si>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</si>
  <si>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</si>
  <si>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</si>
  <si>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</si>
  <si>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</si>
  <si>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</si>
  <si>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</si>
  <si>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</si>
  <si>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</si>
  <si>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</si>
  <si>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</si>
  <si>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</si>
  <si>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</si>
  <si>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</si>
  <si>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</si>
  <si>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</si>
  <si>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</si>
  <si>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</si>
  <si>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</si>
  <si>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</si>
  <si>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</si>
  <si>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</si>
  <si>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</si>
  <si>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</si>
  <si>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</si>
  <si>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</si>
  <si>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</si>
  <si>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</si>
  <si>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</si>
  <si>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</si>
  <si>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</si>
  <si>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</si>
  <si>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</si>
  <si>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</si>
  <si>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</si>
  <si>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</si>
  <si>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</si>
  <si>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</si>
  <si>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</si>
  <si>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</si>
  <si>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</si>
  <si>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</si>
  <si>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</si>
  <si>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</si>
  <si>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</si>
  <si>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</si>
  <si>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</si>
  <si>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</si>
  <si>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</si>
  <si>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</si>
  <si>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</si>
  <si>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</si>
  <si>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</si>
  <si>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</si>
  <si>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</si>
  <si>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</si>
  <si>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</si>
  <si>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</si>
  <si>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</si>
  <si>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</si>
  <si>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</si>
  <si>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</si>
  <si>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</si>
  <si>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</si>
  <si>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</si>
  <si>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</si>
  <si>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</si>
  <si>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</si>
  <si>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</si>
  <si>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</si>
  <si>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</si>
  <si>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</si>
  <si>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</si>
  <si>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</si>
  <si>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</si>
  <si>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</si>
  <si>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</si>
  <si>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</si>
  <si>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</si>
  <si>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</si>
  <si>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</si>
  <si>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</si>
  <si>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</si>
  <si>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</si>
  <si>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</si>
  <si>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</si>
  <si>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</si>
  <si>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</si>
  <si>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</si>
  <si>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</si>
  <si>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</si>
  <si>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</si>
  <si>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</si>
  <si>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</si>
  <si>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</si>
  <si>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</si>
  <si>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</si>
  <si>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</si>
  <si>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</si>
  <si>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</si>
  <si>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</si>
  <si>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</si>
  <si>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</si>
  <si>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</si>
  <si>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</si>
  <si>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</si>
  <si>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</si>
  <si>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</si>
  <si>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</si>
  <si>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</si>
  <si>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</si>
  <si>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</si>
  <si>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</si>
  <si>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</si>
  <si>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</si>
  <si>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</si>
  <si>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</si>
  <si>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</si>
  <si>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</si>
  <si>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</si>
  <si>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</si>
  <si>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</si>
  <si>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</si>
  <si>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</si>
  <si>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</si>
  <si>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</si>
  <si>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</si>
  <si>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</si>
  <si>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</si>
  <si>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</si>
  <si>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</si>
  <si>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</si>
  <si>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</si>
  <si>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</si>
  <si>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</si>
  <si>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</si>
  <si>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</si>
  <si>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</si>
  <si>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</si>
  <si>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</si>
  <si>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</si>
  <si>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</si>
  <si>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</si>
  <si>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</si>
  <si>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</si>
  <si>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</si>
  <si>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</si>
  <si>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</si>
  <si>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</si>
  <si>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</si>
  <si>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</si>
  <si>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</si>
  <si>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</si>
  <si>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</si>
  <si>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</si>
  <si>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</si>
  <si>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</si>
  <si>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</si>
  <si>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</si>
  <si>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</si>
  <si>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</si>
  <si>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</si>
  <si>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</si>
  <si>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</si>
  <si>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</si>
  <si>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</si>
  <si>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</si>
  <si>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</si>
  <si>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</si>
  <si>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</si>
  <si>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</si>
  <si>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</si>
  <si>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</si>
  <si>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</si>
  <si>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</si>
  <si>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</si>
  <si>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</si>
  <si>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</si>
  <si>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</si>
  <si>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</si>
  <si>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</si>
  <si>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</si>
  <si>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</si>
  <si>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</si>
  <si>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</si>
  <si>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</si>
  <si>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</si>
  <si>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</si>
  <si>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</si>
  <si>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</si>
  <si>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</si>
  <si>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</si>
  <si>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</si>
  <si>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</si>
  <si>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</si>
  <si>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</si>
  <si>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</si>
  <si>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</si>
  <si>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</si>
  <si>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</si>
  <si>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</si>
  <si>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</si>
  <si>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</si>
  <si>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</si>
  <si>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</si>
  <si>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</si>
  <si>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</si>
  <si>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</si>
  <si>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</si>
  <si>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</si>
  <si>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</si>
  <si>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</si>
  <si>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</si>
  <si>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</si>
  <si>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</si>
  <si>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</si>
  <si>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</si>
  <si>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</si>
  <si>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</si>
  <si>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</si>
  <si>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</si>
  <si>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</si>
  <si>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</si>
  <si>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</si>
  <si>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</si>
  <si>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</si>
  <si>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</si>
  <si>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</si>
  <si>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</si>
  <si>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</si>
  <si>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</si>
  <si>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</si>
  <si>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</si>
  <si>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</si>
  <si>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</si>
  <si>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</si>
  <si>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</si>
  <si>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</si>
  <si>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</si>
  <si>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</si>
  <si>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</si>
  <si>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</si>
  <si>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</si>
  <si>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</si>
  <si>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</si>
  <si>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</si>
  <si>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</si>
  <si>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</si>
  <si>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</si>
  <si>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</si>
  <si>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</si>
  <si>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</si>
  <si>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</si>
  <si>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</si>
  <si>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</si>
  <si>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</si>
  <si>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</si>
  <si>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</si>
  <si>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</si>
  <si>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</si>
  <si>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</si>
  <si>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</si>
  <si>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</si>
  <si>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</si>
  <si>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</si>
  <si>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</si>
  <si>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</si>
  <si>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</si>
  <si>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</si>
  <si>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</si>
  <si>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</si>
  <si>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</si>
  <si>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</si>
  <si>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</si>
  <si>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</si>
  <si>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</si>
  <si>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</si>
  <si>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</si>
  <si>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</si>
  <si>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</si>
  <si>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</si>
  <si>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</si>
  <si>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</si>
  <si>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</si>
  <si>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</si>
  <si>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</si>
  <si>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</si>
  <si>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</si>
  <si>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</si>
  <si>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</si>
  <si>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</si>
  <si>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</si>
  <si>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</si>
  <si>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</si>
  <si>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</si>
  <si>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</si>
  <si>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</si>
  <si>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</si>
  <si>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</si>
  <si>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</si>
  <si>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</si>
  <si>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</si>
  <si>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</si>
  <si>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</si>
  <si>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</si>
  <si>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</si>
  <si>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</si>
  <si>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</si>
  <si>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</si>
  <si>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</si>
  <si>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</si>
  <si>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</si>
  <si>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</si>
  <si>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</si>
  <si>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</si>
  <si>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</si>
  <si>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</si>
  <si>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</si>
  <si>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</si>
  <si>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</si>
  <si>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</si>
  <si>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</si>
  <si>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</si>
  <si>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</si>
  <si>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</si>
  <si>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</si>
  <si>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</si>
  <si>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</si>
  <si>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</si>
  <si>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</si>
  <si>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</si>
  <si>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</si>
  <si>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</si>
  <si>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</si>
  <si>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</si>
  <si>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</si>
  <si>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</si>
  <si>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</si>
  <si>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</si>
  <si>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</si>
  <si>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</si>
  <si>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</si>
  <si>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</si>
  <si>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</si>
  <si>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</si>
  <si>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</si>
  <si>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</si>
  <si>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</si>
  <si>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</si>
  <si>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</si>
  <si>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</si>
  <si>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</si>
  <si>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</si>
  <si>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</si>
  <si>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</si>
  <si>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</si>
  <si>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</si>
  <si>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</si>
  <si>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</si>
  <si>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</si>
  <si>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</si>
  <si>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</si>
  <si>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</si>
  <si>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</si>
  <si>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</si>
  <si>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</si>
  <si>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</si>
  <si>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</si>
  <si>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</si>
  <si>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</si>
  <si>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</si>
  <si>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</si>
  <si>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</si>
  <si>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</si>
  <si>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</si>
  <si>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</si>
  <si>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</si>
  <si>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</si>
  <si>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</si>
  <si>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</si>
  <si>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</si>
  <si>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</si>
  <si>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</si>
  <si>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</si>
  <si>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</si>
  <si>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</si>
  <si>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</si>
  <si>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</si>
  <si>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</si>
  <si>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</si>
  <si>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</si>
  <si>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</si>
  <si>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</si>
  <si>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</si>
  <si>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</si>
  <si>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</si>
  <si>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</si>
  <si>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</si>
  <si>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</si>
  <si>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</si>
  <si>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</si>
  <si>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</si>
  <si>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</si>
  <si>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</si>
  <si>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</si>
  <si>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</si>
  <si>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</si>
  <si>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</si>
  <si>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</si>
  <si>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</si>
  <si>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</si>
  <si>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</si>
  <si>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</si>
  <si>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</si>
  <si>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</si>
  <si>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</si>
  <si>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</si>
  <si>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</si>
  <si>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</si>
  <si>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</si>
  <si>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</si>
  <si>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</si>
  <si>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</si>
  <si>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</si>
  <si>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</si>
  <si>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</si>
  <si>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</si>
  <si>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</si>
  <si>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</si>
  <si>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</si>
  <si>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</si>
  <si>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</si>
  <si>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</si>
  <si>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</si>
  <si>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</si>
  <si>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</si>
  <si>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</si>
  <si>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</si>
  <si>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</si>
  <si>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</si>
  <si>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</si>
  <si>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</si>
  <si>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</si>
  <si>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</si>
  <si>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</si>
  <si>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</si>
  <si>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</si>
  <si>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</si>
  <si>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</si>
  <si>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</si>
  <si>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</si>
  <si>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</si>
  <si>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</si>
  <si>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</si>
  <si>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</si>
  <si>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</si>
  <si>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</si>
  <si>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</si>
  <si>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</si>
  <si>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</si>
  <si>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</si>
  <si>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</si>
  <si>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</si>
  <si>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</si>
  <si>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</si>
  <si>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</si>
  <si>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</si>
  <si>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</si>
  <si>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</si>
  <si>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</si>
  <si>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</si>
  <si>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</si>
  <si>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</si>
  <si>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</si>
  <si>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</si>
  <si>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</si>
  <si>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</si>
  <si>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</si>
  <si>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</si>
  <si>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</si>
  <si>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</si>
  <si>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</si>
  <si>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</si>
  <si>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</si>
  <si>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</si>
  <si>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</si>
  <si>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</si>
  <si>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</si>
  <si>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</si>
  <si>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</si>
  <si>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</si>
  <si>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</si>
  <si>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</si>
  <si>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</si>
  <si>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</si>
  <si>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</si>
  <si>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</si>
  <si>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</si>
  <si>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</si>
  <si>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</si>
  <si>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</si>
  <si>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</si>
  <si>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</si>
  <si>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</si>
  <si>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</si>
  <si>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</si>
  <si>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</si>
  <si>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</si>
  <si>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</si>
  <si>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</si>
  <si>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</si>
  <si>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</si>
  <si>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</si>
  <si>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</si>
  <si>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</si>
  <si>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</si>
  <si>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</si>
  <si>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</si>
  <si>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</si>
  <si>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</si>
  <si>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</si>
  <si>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</si>
  <si>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</si>
  <si>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</si>
  <si>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</si>
  <si>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</si>
  <si>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</si>
  <si>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</si>
  <si>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</si>
  <si>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</si>
  <si>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</si>
  <si>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</si>
  <si>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</si>
  <si>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</si>
  <si>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</si>
  <si>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</si>
  <si>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</si>
  <si>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</si>
  <si>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</si>
  <si>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</si>
  <si>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</si>
  <si>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</si>
  <si>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</si>
  <si>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</si>
  <si>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</si>
  <si>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</si>
  <si>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</si>
  <si>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</si>
  <si>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</si>
  <si>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</si>
  <si>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</si>
  <si>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</si>
  <si>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</si>
  <si>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</si>
  <si>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</si>
  <si>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</si>
  <si>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</si>
  <si>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</si>
  <si>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</si>
  <si>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</si>
  <si>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</si>
  <si>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</si>
  <si>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</si>
  <si>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</si>
  <si>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</si>
  <si>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</si>
  <si>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</si>
  <si>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</si>
  <si>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</si>
  <si>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</si>
  <si>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</si>
  <si>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</si>
  <si>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</si>
  <si>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</si>
  <si>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</si>
  <si>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</si>
  <si>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</si>
  <si>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</si>
  <si>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</si>
  <si>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</si>
  <si>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</si>
  <si>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</si>
  <si>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</si>
  <si>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</si>
  <si>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</si>
  <si>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</si>
  <si>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</si>
  <si>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</si>
  <si>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</si>
  <si>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</si>
  <si>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</si>
  <si>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</si>
  <si>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</si>
  <si>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</si>
  <si>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</si>
  <si>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</si>
  <si>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</si>
  <si>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</si>
  <si>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</si>
  <si>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</si>
  <si>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</si>
  <si>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</si>
  <si>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</si>
  <si>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</si>
  <si>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</si>
  <si>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</si>
  <si>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</si>
  <si>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</si>
  <si>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</si>
  <si>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</si>
  <si>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</si>
  <si>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</si>
  <si>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</si>
  <si>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</si>
  <si>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</si>
  <si>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</si>
  <si>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</si>
  <si>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</si>
  <si>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</si>
  <si>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</si>
  <si>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</si>
  <si>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</si>
  <si>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</si>
  <si>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</si>
  <si>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</si>
  <si>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</si>
  <si>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</si>
  <si>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</si>
  <si>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</si>
  <si>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</si>
  <si>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</si>
  <si>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</si>
  <si>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</si>
  <si>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</si>
  <si>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</si>
  <si>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</si>
  <si>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</si>
  <si>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</si>
  <si>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</si>
  <si>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</si>
  <si>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</si>
  <si>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</si>
  <si>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</si>
  <si>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</si>
  <si>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</si>
  <si>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</si>
  <si>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</si>
  <si>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</si>
  <si>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</si>
  <si>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</si>
  <si>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</si>
  <si>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</si>
  <si>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</si>
  <si>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</si>
  <si>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</si>
  <si>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</si>
  <si>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</si>
  <si>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</si>
  <si>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</si>
  <si>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</si>
  <si>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</si>
  <si>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</si>
  <si>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</si>
  <si>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</si>
  <si>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</si>
  <si>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</si>
  <si>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</si>
  <si>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</si>
  <si>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</si>
  <si>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</si>
  <si>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</si>
  <si>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</si>
  <si>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</si>
  <si>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</si>
  <si>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</si>
  <si>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</si>
  <si>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</si>
  <si>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</si>
  <si>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</si>
  <si>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</si>
  <si>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</si>
  <si>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</si>
  <si>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</si>
  <si>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</si>
  <si>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</si>
  <si>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</si>
  <si>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</si>
  <si>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</si>
  <si>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</si>
  <si>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</si>
  <si>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</si>
  <si>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</si>
  <si>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</si>
  <si>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</si>
  <si>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</si>
  <si>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</si>
  <si>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</si>
  <si>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</si>
  <si>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</si>
  <si>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</si>
  <si>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</si>
  <si>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</si>
  <si>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</si>
  <si>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</si>
  <si>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</si>
  <si>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</si>
  <si>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</si>
  <si>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</si>
  <si>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</si>
  <si>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</si>
  <si>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</si>
  <si>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</si>
  <si>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</si>
  <si>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</si>
  <si>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</si>
  <si>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</si>
  <si>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</si>
  <si>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</si>
  <si>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</si>
  <si>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</si>
  <si>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</si>
  <si>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</si>
  <si>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</si>
  <si>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</si>
  <si>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</si>
  <si>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</si>
  <si>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</si>
  <si>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</si>
  <si>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</si>
  <si>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</si>
  <si>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</si>
  <si>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</si>
  <si>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</si>
  <si>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</si>
  <si>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</si>
  <si>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</si>
  <si>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</si>
  <si>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</si>
  <si>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</si>
  <si>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</si>
  <si>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</si>
  <si>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</si>
  <si>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</si>
  <si>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</si>
  <si>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</si>
  <si>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</si>
  <si>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</si>
  <si>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</si>
  <si>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</si>
  <si>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</si>
  <si>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</si>
  <si>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</si>
  <si>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</si>
  <si>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</si>
  <si>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</si>
  <si>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</si>
  <si>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</si>
  <si>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</si>
  <si>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</si>
  <si>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</si>
  <si>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</si>
  <si>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</si>
  <si>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</si>
  <si>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</si>
  <si>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</si>
  <si>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</si>
  <si>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</si>
  <si>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</si>
  <si>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</si>
  <si>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</si>
  <si>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</si>
  <si>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</si>
  <si>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</si>
  <si>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</si>
  <si>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</si>
  <si>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</si>
  <si>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</si>
  <si>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</si>
  <si>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</si>
  <si>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</si>
  <si>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</si>
  <si>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</si>
  <si>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</si>
  <si>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</si>
  <si>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</si>
  <si>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</si>
  <si>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</si>
  <si>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</si>
  <si>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</si>
  <si>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</si>
  <si>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</si>
  <si>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</si>
  <si>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</si>
  <si>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</si>
  <si>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</si>
  <si>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</si>
  <si>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</si>
  <si>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</si>
  <si>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</si>
  <si>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</si>
  <si>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</si>
  <si>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</si>
  <si>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</si>
  <si>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</si>
  <si>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</si>
  <si>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</si>
  <si>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</si>
  <si>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</si>
  <si>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</si>
  <si>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</si>
  <si>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</si>
  <si>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</si>
  <si>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</si>
  <si>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</si>
  <si>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</si>
  <si>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</si>
  <si>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</si>
  <si>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</si>
  <si>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</si>
  <si>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</si>
  <si>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</si>
  <si>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</si>
  <si>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</si>
  <si>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</si>
  <si>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</si>
  <si>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</si>
  <si>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</si>
  <si>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</si>
  <si>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</si>
  <si>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</si>
  <si>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</si>
  <si>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</si>
  <si>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</si>
  <si>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</si>
  <si>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</si>
  <si>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</si>
  <si>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</si>
  <si>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</si>
  <si>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</si>
  <si>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</si>
  <si>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</si>
  <si>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</si>
  <si>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</si>
  <si>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</si>
  <si>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</si>
  <si>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</si>
  <si>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</si>
  <si>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</si>
  <si>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</si>
  <si>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</si>
  <si>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</si>
  <si>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</si>
  <si>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</si>
  <si>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</si>
  <si>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</si>
  <si>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</si>
  <si>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</si>
  <si>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</si>
  <si>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</si>
  <si>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</si>
  <si>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</si>
  <si>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</si>
  <si>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</si>
  <si>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</si>
  <si>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</si>
  <si>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</si>
  <si>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</si>
  <si>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</si>
  <si>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</si>
  <si>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</si>
  <si>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</si>
  <si>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</si>
  <si>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</si>
  <si>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</si>
  <si>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</si>
  <si>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</si>
  <si>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</si>
  <si>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</si>
  <si>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</si>
  <si>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</si>
  <si>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</si>
  <si>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</si>
  <si>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</si>
  <si>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</si>
  <si>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</si>
  <si>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</si>
  <si>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</si>
  <si>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</si>
  <si>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</si>
  <si>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</si>
  <si>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</si>
  <si>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</si>
  <si>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</si>
  <si>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</si>
  <si>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</si>
  <si>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</si>
  <si>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</si>
  <si>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</si>
  <si>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</si>
  <si>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</si>
  <si>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</si>
  <si>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</si>
  <si>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</si>
  <si>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</si>
  <si>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</si>
  <si>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</si>
  <si>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</si>
  <si>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</si>
  <si>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</si>
  <si>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</si>
  <si>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</si>
  <si>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</si>
  <si>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</si>
  <si>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</si>
  <si>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</si>
  <si>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</si>
  <si>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</si>
  <si>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</si>
  <si>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</si>
  <si>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</si>
  <si>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</si>
  <si>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</si>
  <si>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</si>
  <si>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</si>
  <si>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</si>
  <si>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</si>
  <si>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</si>
  <si>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</si>
  <si>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</si>
  <si>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</si>
  <si>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</si>
  <si>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</si>
  <si>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</si>
  <si>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</si>
  <si>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</si>
  <si>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</si>
  <si>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</si>
  <si>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</si>
  <si>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</si>
  <si>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</si>
  <si>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</si>
  <si>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</si>
  <si>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</si>
  <si>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</si>
  <si>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</si>
  <si>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</si>
  <si>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</si>
  <si>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</si>
  <si>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</si>
  <si>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</si>
  <si>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</si>
  <si>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</si>
  <si>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</si>
  <si>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</si>
  <si>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</si>
  <si>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</si>
  <si>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</si>
  <si>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</si>
  <si>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</si>
  <si>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</si>
  <si>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</si>
  <si>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</si>
  <si>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</si>
  <si>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</si>
  <si>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</si>
  <si>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</si>
  <si>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</si>
  <si>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</si>
  <si>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</si>
  <si>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</si>
  <si>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</si>
  <si>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</si>
  <si>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</si>
  <si>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</si>
  <si>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</si>
  <si>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</si>
  <si>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</si>
  <si>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</si>
  <si>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</si>
  <si>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</si>
  <si>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</si>
  <si>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</si>
  <si>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</si>
  <si>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</si>
  <si>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</si>
  <si>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</si>
  <si>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</si>
  <si>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</si>
  <si>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</si>
  <si>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</si>
  <si>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</si>
  <si>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</si>
  <si>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</si>
  <si>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</si>
  <si>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</si>
  <si>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</si>
  <si>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</si>
  <si>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</si>
  <si>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</si>
  <si>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</si>
  <si>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</si>
  <si>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</si>
  <si>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</si>
  <si>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</si>
  <si>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</si>
  <si>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</si>
  <si>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</si>
  <si>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</si>
  <si>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</si>
  <si>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</si>
  <si>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</si>
  <si>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</si>
  <si>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</si>
  <si>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</si>
  <si>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</si>
  <si>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</si>
  <si>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</si>
  <si>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</si>
  <si>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</si>
  <si>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</si>
  <si>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</si>
  <si>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</si>
  <si>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</si>
  <si>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</si>
  <si>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</si>
  <si>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</si>
  <si>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</si>
  <si>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</si>
  <si>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</si>
  <si>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</si>
  <si>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</si>
  <si>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</si>
  <si>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</si>
  <si>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</si>
  <si>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</si>
  <si>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</si>
  <si>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</si>
  <si>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</si>
  <si>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</si>
  <si>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</si>
  <si>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</si>
  <si>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</si>
  <si>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</si>
  <si>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</si>
  <si>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</si>
  <si>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</si>
  <si>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</si>
  <si>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</si>
  <si>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</si>
  <si>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</si>
  <si>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</si>
  <si>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</si>
  <si>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</si>
  <si>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</si>
  <si>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</si>
  <si>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</si>
  <si>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</si>
  <si>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</si>
  <si>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</si>
  <si>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</si>
  <si>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</si>
  <si>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</si>
  <si>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</si>
  <si>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</si>
  <si>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</si>
  <si>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</si>
  <si>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</si>
  <si>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</si>
  <si>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</si>
  <si>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</si>
  <si>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</si>
  <si>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</si>
  <si>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</si>
  <si>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</si>
  <si>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</si>
  <si>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</si>
  <si>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</si>
  <si>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</si>
  <si>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</si>
  <si>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</si>
  <si>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</si>
  <si>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</si>
  <si>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</si>
  <si>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</si>
  <si>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</si>
  <si>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</si>
  <si>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</si>
  <si>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</si>
  <si>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</si>
  <si>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</si>
  <si>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</si>
  <si>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</si>
  <si>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</si>
  <si>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</si>
  <si>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</si>
  <si>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</si>
  <si>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</si>
  <si>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</si>
  <si>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</si>
  <si>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</si>
  <si>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</si>
  <si>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</si>
  <si>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</si>
  <si>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</si>
  <si>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</si>
  <si>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</si>
  <si>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</si>
  <si>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</si>
  <si>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</si>
  <si>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</si>
  <si>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</si>
  <si>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</si>
  <si>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</si>
  <si>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</si>
  <si>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</si>
  <si>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</si>
  <si>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</si>
  <si>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</si>
  <si>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</si>
  <si>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</si>
  <si>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</si>
  <si>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</si>
  <si>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</si>
  <si>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</si>
  <si>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</si>
  <si>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</si>
  <si>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</si>
  <si>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</si>
  <si>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</si>
  <si>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</si>
  <si>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</si>
  <si>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</si>
  <si>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</si>
  <si>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</si>
  <si>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</si>
  <si>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</si>
  <si>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</si>
  <si>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</si>
  <si>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</si>
  <si>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</si>
  <si>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</si>
  <si>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</si>
  <si>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</si>
  <si>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</si>
  <si>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</si>
  <si>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</si>
  <si>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</si>
  <si>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</si>
  <si>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</si>
  <si>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</si>
  <si>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</si>
  <si>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</si>
  <si>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</si>
  <si>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</si>
  <si>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</si>
  <si>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</si>
  <si>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</si>
  <si>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</si>
  <si>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</si>
  <si>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</si>
  <si>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</si>
  <si>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</si>
  <si>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</si>
  <si>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</si>
  <si>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</si>
  <si>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</si>
  <si>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</si>
  <si>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</si>
  <si>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</si>
  <si>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</si>
  <si>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</si>
  <si>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</si>
  <si>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</si>
  <si>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</si>
  <si>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</si>
  <si>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</si>
  <si>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</si>
  <si>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</si>
  <si>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</si>
  <si>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</si>
  <si>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</si>
  <si>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</si>
  <si>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</si>
  <si>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</si>
  <si>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</si>
  <si>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</si>
  <si>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</si>
  <si>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</si>
  <si>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</si>
  <si>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</si>
  <si>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</si>
  <si>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</si>
  <si>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</si>
  <si>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</si>
  <si>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</si>
  <si>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</si>
  <si>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</si>
  <si>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</si>
  <si>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</si>
  <si>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</si>
  <si>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</si>
  <si>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</si>
  <si>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</si>
  <si>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</si>
  <si>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</si>
  <si>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</si>
  <si>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</si>
  <si>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</si>
  <si>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</si>
  <si>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</si>
  <si>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</si>
  <si>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</si>
  <si>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</si>
  <si>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</si>
  <si>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</si>
  <si>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</si>
  <si>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</si>
  <si>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</si>
  <si>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</si>
  <si>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</si>
  <si>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</si>
  <si>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</si>
  <si>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</si>
  <si>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</si>
  <si>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</si>
  <si>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</si>
  <si>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</si>
  <si>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</si>
  <si>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</si>
  <si>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</si>
  <si>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</si>
  <si>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</si>
  <si>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</si>
  <si>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</si>
  <si>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</si>
  <si>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</si>
  <si>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</si>
  <si>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</si>
  <si>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</si>
  <si>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</si>
  <si>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</si>
  <si>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</si>
  <si>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</si>
  <si>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</si>
  <si>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</si>
  <si>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</si>
  <si>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</si>
  <si>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</si>
  <si>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</si>
  <si>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</si>
  <si>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</si>
  <si>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</si>
  <si>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</si>
  <si>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</si>
  <si>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</si>
  <si>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</si>
  <si>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</si>
  <si>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</si>
  <si>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</si>
  <si>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</si>
  <si>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</si>
  <si>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</si>
  <si>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</si>
  <si>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</si>
  <si>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</si>
  <si>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</si>
  <si>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</si>
  <si>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</si>
  <si>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</si>
  <si>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</si>
  <si>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</si>
  <si>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</si>
  <si>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</si>
  <si>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</si>
  <si>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</si>
  <si>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</si>
  <si>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</si>
  <si>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</si>
  <si>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</si>
  <si>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</si>
  <si>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</si>
  <si>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</si>
  <si>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</si>
  <si>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</si>
  <si>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</si>
  <si>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</si>
  <si>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</si>
  <si>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</si>
  <si>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</si>
  <si>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</si>
  <si>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</si>
  <si>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</si>
  <si>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</si>
  <si>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</si>
  <si>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</si>
  <si>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</si>
  <si>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</si>
  <si>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</si>
  <si>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</si>
  <si>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</si>
  <si>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</si>
  <si>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</si>
  <si>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</si>
  <si>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</si>
  <si>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</si>
  <si>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</si>
  <si>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</si>
  <si>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</si>
  <si>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</si>
  <si>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</si>
  <si>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</si>
  <si>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</si>
  <si>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</si>
  <si>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</si>
  <si>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</si>
  <si>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</si>
  <si>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</si>
  <si>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</si>
  <si>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</si>
  <si>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</si>
  <si>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</si>
  <si>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</si>
  <si>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</si>
  <si>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</si>
  <si>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</si>
  <si>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</si>
  <si>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</si>
  <si>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</si>
  <si>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</si>
  <si>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</si>
  <si>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</si>
  <si>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</si>
  <si>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</si>
  <si>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</si>
  <si>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</si>
  <si>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</si>
  <si>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</si>
  <si>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</si>
  <si>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</si>
  <si>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</si>
  <si>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</si>
  <si>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</si>
  <si>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</si>
  <si>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</si>
  <si>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</si>
  <si>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</si>
  <si>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</si>
  <si>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</si>
  <si>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</si>
  <si>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</si>
  <si>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</si>
  <si>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</si>
  <si>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</si>
  <si>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</si>
  <si>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</si>
  <si>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</si>
  <si>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</si>
  <si>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</si>
  <si>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</si>
  <si>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</si>
  <si>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</si>
  <si>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</si>
  <si>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</si>
  <si>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</si>
  <si>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</si>
  <si>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</si>
  <si>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</si>
  <si>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</si>
  <si>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</si>
  <si>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</si>
  <si>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</si>
  <si>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</si>
  <si>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</si>
  <si>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</si>
  <si>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</si>
  <si>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</si>
  <si>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</si>
  <si>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</si>
  <si>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</si>
  <si>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</si>
  <si>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</si>
  <si>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</si>
  <si>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</si>
  <si>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</si>
  <si>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</si>
  <si>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</si>
  <si>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</si>
  <si>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</si>
  <si>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</si>
  <si>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</si>
  <si>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</si>
  <si>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</si>
  <si>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</si>
  <si>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</si>
  <si>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</si>
  <si>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</si>
  <si>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</si>
  <si>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</si>
  <si>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</si>
  <si>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</si>
  <si>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</si>
  <si>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</si>
  <si>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</si>
  <si>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</si>
  <si>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</si>
  <si>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</si>
  <si>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</si>
  <si>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</si>
  <si>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</si>
  <si>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</si>
  <si>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</si>
  <si>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</si>
  <si>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</si>
  <si>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</si>
  <si>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</si>
  <si>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</si>
  <si>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</si>
  <si>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</si>
  <si>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</si>
  <si>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</si>
  <si>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</si>
  <si>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</si>
  <si>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</si>
  <si>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</si>
  <si>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</si>
  <si>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</si>
  <si>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</si>
  <si>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</si>
  <si>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</si>
  <si>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</si>
  <si>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</si>
  <si>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</si>
  <si>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</si>
  <si>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</si>
  <si>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</si>
  <si>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</si>
  <si>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</si>
  <si>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</si>
  <si>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</si>
  <si>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</si>
  <si>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</si>
  <si>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</si>
  <si>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</si>
  <si>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</si>
  <si>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</si>
  <si>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</si>
  <si>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</si>
  <si>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</si>
  <si>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</si>
  <si>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</si>
  <si>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</si>
  <si>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</si>
  <si>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</si>
  <si>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</si>
  <si>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</si>
  <si>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</si>
  <si>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</si>
  <si>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</si>
  <si>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</si>
  <si>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</si>
  <si>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</si>
  <si>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</si>
  <si>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</si>
  <si>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</si>
  <si>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</si>
  <si>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</si>
  <si>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</si>
  <si>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</si>
  <si>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</si>
  <si>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</si>
  <si>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</si>
  <si>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</si>
  <si>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</si>
  <si>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</si>
  <si>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</si>
  <si>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</si>
  <si>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</si>
  <si>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</si>
  <si>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</si>
  <si>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</si>
  <si>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</si>
  <si>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</si>
  <si>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</si>
  <si>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</si>
  <si>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</si>
  <si>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</si>
  <si>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</si>
  <si>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</si>
  <si>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</si>
  <si>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</si>
  <si>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</si>
  <si>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</si>
  <si>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</si>
  <si>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</si>
  <si>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</si>
  <si>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</si>
  <si>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</si>
  <si>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</si>
  <si>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</si>
  <si>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</si>
  <si>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</si>
  <si>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</si>
  <si>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</si>
  <si>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</si>
  <si>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</si>
  <si>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</si>
  <si>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</si>
  <si>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</si>
  <si>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</si>
  <si>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</si>
  <si>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</si>
  <si>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</si>
  <si>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</si>
  <si>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</si>
  <si>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</si>
  <si>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</si>
  <si>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</si>
  <si>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</si>
  <si>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</si>
  <si>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</si>
  <si>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</si>
  <si>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</si>
  <si>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</si>
  <si>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</si>
  <si>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</si>
  <si>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</si>
  <si>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</si>
  <si>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</si>
  <si>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</si>
  <si>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</si>
  <si>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</si>
  <si>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</si>
  <si>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</si>
  <si>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</si>
  <si>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</si>
  <si>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</si>
  <si>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</si>
  <si>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</si>
  <si>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</si>
  <si>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</si>
  <si>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</si>
  <si>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</si>
  <si>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</si>
  <si>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</si>
  <si>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</si>
  <si>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</si>
  <si>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</si>
  <si>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</si>
  <si>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</si>
  <si>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</si>
  <si>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</si>
  <si>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</si>
  <si>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</si>
  <si>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</si>
  <si>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</si>
  <si>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</si>
  <si>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</si>
  <si>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</si>
  <si>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</si>
  <si>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</si>
  <si>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</si>
  <si>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</si>
  <si>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</si>
  <si>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</si>
  <si>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</si>
  <si>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</si>
  <si>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</si>
  <si>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</si>
  <si>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</si>
  <si>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</si>
  <si>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</si>
  <si>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</si>
  <si>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</si>
  <si>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</si>
  <si>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</si>
  <si>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</si>
  <si>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</si>
  <si>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</si>
  <si>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</si>
  <si>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</si>
  <si>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</si>
  <si>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</si>
  <si>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</si>
  <si>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</si>
  <si>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</si>
  <si>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</si>
  <si>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</si>
  <si>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</si>
  <si>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</si>
  <si>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</si>
  <si>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</si>
  <si>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</si>
  <si>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</si>
  <si>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</si>
  <si>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</si>
  <si>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</si>
  <si>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</si>
  <si>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</si>
  <si>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</si>
  <si>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</si>
  <si>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</si>
  <si>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</si>
  <si>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</si>
  <si>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</si>
  <si>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</si>
  <si>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</si>
  <si>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</si>
  <si>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</si>
  <si>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</si>
  <si>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</si>
  <si>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</si>
  <si>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</si>
  <si>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</si>
  <si>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</si>
  <si>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</si>
  <si>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</si>
  <si>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</si>
  <si>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</si>
  <si>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</si>
  <si>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</si>
  <si>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</si>
  <si>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</si>
  <si>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</si>
  <si>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</si>
  <si>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</si>
  <si>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</si>
  <si>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</si>
  <si>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</si>
  <si>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</si>
  <si>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</si>
  <si>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</si>
  <si>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</si>
  <si>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</si>
  <si>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</si>
  <si>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</si>
  <si>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</si>
  <si>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</si>
  <si>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</si>
  <si>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</si>
  <si>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</si>
  <si>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</si>
  <si>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</si>
  <si>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</si>
  <si>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</si>
  <si>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</si>
  <si>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</si>
  <si>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</si>
  <si>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</si>
  <si>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</si>
  <si>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</si>
  <si>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</si>
  <si>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</si>
  <si>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</si>
  <si>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</si>
  <si>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</si>
  <si>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</si>
  <si>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</si>
  <si>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</si>
  <si>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</si>
  <si>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</si>
  <si>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</si>
  <si>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</si>
  <si>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</si>
  <si>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</si>
  <si>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</si>
  <si>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</si>
  <si>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</si>
  <si>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</si>
  <si>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</si>
  <si>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</si>
  <si>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</si>
  <si>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</si>
  <si>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</si>
  <si>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</si>
  <si>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</si>
  <si>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</si>
  <si>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</si>
  <si>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</si>
  <si>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</si>
  <si>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</si>
  <si>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</si>
  <si>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</si>
  <si>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</si>
  <si>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</si>
  <si>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</si>
  <si>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</si>
  <si>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</si>
  <si>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</si>
  <si>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</si>
  <si>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</si>
  <si>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</si>
  <si>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</si>
  <si>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</si>
  <si>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</si>
  <si>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</si>
  <si>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</si>
  <si>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</si>
  <si>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</si>
  <si>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</si>
  <si>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</si>
  <si>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</si>
  <si>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</si>
  <si>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</si>
  <si>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</si>
  <si>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</si>
  <si>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</si>
  <si>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</si>
  <si>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</si>
  <si>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</si>
  <si>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</si>
  <si>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</si>
  <si>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</si>
  <si>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</si>
  <si>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</si>
  <si>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</si>
  <si>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</si>
  <si>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</si>
  <si>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</si>
  <si>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</si>
  <si>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</si>
  <si>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</si>
  <si>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</si>
  <si>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</si>
  <si>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</si>
  <si>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</si>
  <si>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</si>
  <si>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</si>
  <si>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</si>
  <si>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</si>
  <si>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</si>
  <si>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</si>
  <si>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</si>
  <si>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</si>
  <si>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</si>
  <si>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</si>
  <si>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</si>
  <si>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</si>
  <si>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</si>
  <si>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</si>
  <si>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</si>
  <si>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</si>
  <si>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</si>
  <si>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</si>
  <si>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</si>
  <si>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</si>
  <si>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</si>
  <si>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</si>
  <si>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</si>
  <si>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</si>
  <si>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</si>
  <si>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</si>
  <si>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</si>
  <si>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</si>
  <si>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</si>
  <si>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</si>
  <si>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</si>
  <si>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</si>
  <si>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</si>
  <si>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</si>
  <si>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</si>
  <si>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</si>
  <si>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</si>
  <si>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</si>
  <si>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</si>
  <si>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</si>
  <si>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</si>
  <si>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</si>
  <si>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</si>
  <si>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</si>
  <si>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</si>
  <si>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</si>
  <si>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</si>
  <si>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</si>
  <si>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</si>
  <si>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</si>
  <si>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</si>
  <si>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</si>
  <si>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</si>
  <si>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</si>
  <si>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</si>
  <si>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</si>
  <si>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</si>
  <si>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</si>
  <si>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</si>
  <si>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</si>
  <si>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</si>
  <si>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</si>
  <si>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</si>
  <si>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</si>
  <si>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</si>
  <si>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</si>
  <si>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</si>
  <si>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</si>
  <si>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</si>
  <si>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</si>
  <si>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</si>
  <si>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</si>
  <si>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</si>
  <si>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</si>
  <si>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</si>
  <si>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</si>
  <si>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</si>
  <si>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</si>
  <si>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</si>
  <si>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</si>
  <si>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</si>
  <si>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</si>
  <si>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</si>
  <si>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</si>
  <si>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</si>
  <si>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</si>
  <si>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</si>
  <si>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</si>
  <si>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</si>
  <si>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</si>
  <si>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</si>
  <si>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</si>
  <si>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</si>
  <si>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</si>
  <si>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</si>
  <si>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</si>
  <si>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</si>
  <si>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</si>
  <si>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</si>
  <si>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</si>
  <si>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</si>
  <si>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</si>
  <si>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</si>
  <si>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</si>
  <si>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</si>
  <si>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</si>
  <si>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</si>
  <si>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</si>
  <si>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</si>
  <si>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</si>
  <si>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</si>
  <si>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</si>
  <si>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</si>
  <si>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</si>
  <si>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</si>
  <si>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</si>
  <si>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</si>
  <si>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</si>
  <si>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</si>
  <si>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</si>
  <si>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</si>
  <si>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</si>
  <si>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</si>
  <si>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</si>
  <si>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</si>
  <si>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</si>
  <si>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</si>
  <si>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</si>
  <si>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</si>
  <si>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</si>
  <si>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</si>
  <si>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</si>
  <si>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</si>
  <si>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</si>
  <si>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</si>
  <si>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</si>
  <si>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</si>
  <si>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</si>
  <si>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</si>
  <si>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</si>
  <si>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</si>
  <si>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</si>
  <si>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</si>
  <si>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</si>
  <si>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</si>
  <si>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</si>
  <si>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</si>
  <si>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</si>
  <si>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</si>
  <si>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</si>
  <si>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</si>
  <si>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</si>
  <si>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</si>
  <si>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</si>
  <si>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</si>
  <si>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</si>
  <si>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</si>
  <si>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</si>
  <si>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</si>
  <si>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</si>
  <si>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</si>
  <si>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</si>
  <si>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</si>
  <si>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</si>
  <si>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</si>
  <si>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</si>
  <si>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</si>
  <si>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</si>
  <si>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</si>
  <si>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</si>
  <si>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</si>
  <si>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</si>
  <si>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</si>
  <si>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</si>
  <si>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</si>
  <si>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</si>
  <si>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</si>
  <si>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</si>
  <si>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</si>
  <si>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</si>
  <si>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</si>
  <si>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</si>
  <si>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</si>
  <si>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</si>
  <si>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</si>
  <si>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</si>
  <si>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</si>
  <si>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</si>
  <si>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</si>
  <si>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</si>
  <si>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</si>
  <si>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</si>
  <si>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</si>
  <si>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</si>
  <si>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</si>
  <si>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</si>
  <si>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</si>
  <si>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</si>
  <si>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</si>
  <si>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</si>
  <si>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</si>
  <si>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</si>
  <si>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</si>
  <si>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</si>
  <si>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</si>
  <si>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</si>
  <si>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</si>
  <si>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</si>
  <si>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</si>
  <si>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</si>
  <si>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</si>
  <si>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</si>
  <si>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</si>
  <si>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</si>
  <si>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</si>
  <si>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</si>
  <si>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</si>
  <si>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</si>
  <si>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</si>
  <si>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</si>
  <si>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</si>
  <si>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</si>
  <si>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</si>
  <si>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</si>
  <si>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</si>
  <si>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</si>
  <si>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</si>
  <si>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</si>
  <si>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</si>
  <si>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</si>
  <si>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</si>
  <si>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</si>
  <si>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</si>
  <si>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</si>
  <si>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</si>
  <si>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</si>
  <si>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</si>
  <si>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</si>
  <si>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</si>
  <si>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</si>
  <si>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</si>
  <si>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</si>
  <si>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</si>
  <si>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</si>
  <si>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</si>
  <si>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</si>
  <si>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</si>
  <si>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</si>
  <si>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</si>
  <si>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</si>
  <si>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</si>
  <si>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</si>
  <si>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</si>
  <si>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</si>
  <si>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</si>
  <si>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</si>
  <si>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</si>
  <si>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</si>
  <si>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</si>
  <si>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</si>
  <si>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</si>
  <si>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</si>
  <si>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</si>
  <si>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</si>
  <si>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</si>
  <si>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</si>
  <si>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</si>
  <si>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</si>
  <si>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</si>
  <si>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</si>
  <si>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</si>
  <si>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</si>
  <si>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</si>
  <si>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</si>
  <si>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</si>
  <si>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</si>
  <si>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</si>
  <si>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</si>
  <si>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</si>
  <si>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</si>
  <si>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</si>
  <si>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</si>
  <si>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</si>
  <si>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</si>
  <si>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</si>
  <si>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</si>
  <si>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</si>
  <si>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</si>
  <si>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</si>
  <si>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</si>
  <si>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</si>
  <si>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</si>
  <si>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</si>
  <si>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</si>
  <si>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</si>
  <si>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</si>
  <si>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</si>
  <si>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</si>
  <si>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</si>
  <si>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</si>
  <si>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</si>
  <si>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</si>
  <si>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</si>
  <si>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</si>
  <si>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</si>
  <si>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</si>
  <si>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</si>
  <si>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</si>
  <si>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</si>
  <si>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</si>
  <si>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</si>
  <si>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</si>
  <si>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</si>
  <si>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</si>
  <si>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</si>
  <si>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</si>
  <si>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</si>
  <si>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</si>
  <si>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</si>
  <si>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</si>
  <si>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</si>
  <si>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</si>
  <si>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</si>
  <si>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</si>
  <si>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</si>
  <si>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</si>
  <si>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</si>
  <si>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</si>
  <si>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</si>
  <si>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</si>
  <si>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</si>
  <si>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</si>
  <si>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</si>
  <si>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</si>
  <si>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</si>
  <si>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</si>
  <si>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</si>
  <si>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</si>
  <si>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</si>
  <si>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</si>
  <si>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</si>
  <si>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</si>
  <si>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</si>
  <si>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</si>
  <si>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</si>
  <si>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</si>
  <si>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</si>
  <si>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</si>
  <si>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</si>
  <si>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</si>
  <si>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</si>
  <si>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</si>
  <si>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</si>
  <si>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</si>
  <si>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</si>
  <si>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</si>
  <si>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</si>
  <si>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</si>
  <si>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</si>
  <si>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</si>
  <si>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</si>
  <si>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</si>
  <si>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</si>
  <si>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</si>
  <si>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</si>
  <si>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</si>
  <si>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</si>
  <si>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</si>
  <si>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</si>
  <si>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</si>
  <si>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</si>
  <si>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</si>
  <si>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</si>
  <si>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</si>
  <si>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</si>
  <si>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</si>
  <si>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</si>
  <si>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</si>
  <si>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</si>
  <si>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</si>
  <si>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</si>
  <si>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</si>
  <si>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</si>
  <si>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</si>
  <si>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</si>
  <si>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</si>
  <si>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</si>
  <si>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</si>
  <si>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</si>
  <si>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</si>
  <si>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</si>
  <si>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</si>
  <si>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</si>
  <si>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</si>
  <si>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</si>
  <si>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</si>
  <si>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</si>
  <si>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</si>
  <si>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</si>
  <si>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</si>
  <si>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</si>
  <si>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</si>
  <si>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</si>
  <si>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</si>
  <si>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</si>
  <si>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</si>
  <si>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</si>
  <si>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</si>
  <si>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</si>
  <si>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</si>
  <si>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</si>
  <si>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</si>
  <si>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</si>
  <si>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</si>
  <si>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</si>
  <si>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</si>
  <si>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</si>
  <si>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</si>
  <si>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</si>
  <si>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</si>
  <si>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</si>
  <si>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</si>
  <si>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</si>
  <si>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</si>
  <si>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</si>
  <si>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</si>
  <si>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</si>
  <si>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</si>
  <si>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</si>
  <si>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</si>
  <si>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</si>
  <si>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</si>
  <si>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</si>
  <si>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</si>
  <si>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</si>
  <si>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</si>
  <si>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</si>
  <si>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</si>
  <si>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</si>
  <si>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</si>
  <si>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</si>
  <si>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</si>
  <si>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</si>
  <si>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</si>
  <si>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</si>
  <si>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</si>
  <si>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</si>
  <si>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</si>
  <si>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</si>
  <si>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</si>
  <si>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</si>
  <si>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</si>
  <si>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</si>
  <si>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</si>
  <si>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</si>
  <si>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</si>
  <si>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</si>
  <si>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</si>
  <si>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</si>
  <si>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</si>
  <si>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</si>
  <si>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</si>
  <si>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</si>
  <si>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</si>
  <si>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</si>
  <si>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</si>
  <si>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</si>
  <si>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</si>
  <si>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</si>
  <si>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</si>
  <si>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</si>
  <si>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</si>
  <si>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</si>
  <si>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</si>
  <si>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</si>
  <si>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</si>
  <si>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</si>
  <si>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</si>
  <si>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</si>
  <si>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</si>
  <si>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</si>
  <si>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</si>
  <si>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</si>
  <si>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</si>
  <si>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</si>
  <si>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</si>
  <si>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</si>
  <si>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</si>
  <si>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</si>
  <si>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</si>
  <si>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</si>
  <si>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</si>
  <si>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</si>
  <si>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</si>
  <si>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</si>
  <si>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</si>
  <si>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</si>
  <si>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</si>
  <si>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</si>
  <si>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</si>
  <si>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</si>
  <si>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</si>
  <si>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</si>
  <si>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</si>
  <si>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</si>
  <si>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</si>
  <si>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</si>
  <si>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</si>
  <si>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</si>
  <si>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</si>
  <si>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</si>
  <si>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</si>
  <si>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</si>
  <si>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</si>
  <si>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</si>
  <si>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</si>
  <si>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</si>
  <si>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</si>
  <si>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</si>
  <si>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</si>
  <si>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</si>
  <si>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</si>
  <si>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</si>
  <si>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</si>
  <si>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</si>
  <si>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</si>
  <si>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</si>
  <si>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</si>
  <si>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</si>
  <si>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</si>
  <si>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</si>
  <si>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</si>
  <si>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</si>
  <si>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</si>
  <si>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</si>
  <si>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</si>
  <si>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</si>
  <si>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</si>
  <si>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</si>
  <si>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</si>
  <si>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</si>
  <si>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</si>
  <si>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</si>
  <si>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</si>
  <si>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</si>
  <si>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</si>
  <si>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</si>
  <si>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</si>
  <si>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</si>
  <si>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</si>
  <si>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</si>
  <si>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</si>
  <si>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</si>
  <si>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</si>
  <si>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</si>
  <si>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</si>
  <si>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</si>
  <si>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</si>
  <si>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</si>
  <si>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</si>
  <si>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</si>
  <si>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</si>
  <si>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</si>
  <si>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</si>
  <si>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</si>
  <si>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</si>
  <si>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</si>
  <si>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</si>
  <si>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</si>
  <si>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</si>
  <si>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</si>
  <si>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</si>
  <si>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</si>
  <si>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</si>
  <si>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</si>
  <si>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</si>
  <si>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</si>
  <si>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</si>
  <si>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</si>
  <si>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</si>
  <si>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</si>
  <si>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</si>
  <si>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</si>
  <si>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</si>
  <si>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</si>
  <si>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</si>
  <si>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</si>
  <si>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</si>
  <si>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</si>
  <si>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</si>
  <si>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</si>
  <si>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</si>
  <si>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</si>
  <si>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</si>
  <si>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</si>
  <si>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</si>
  <si>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</si>
  <si>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</si>
  <si>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</si>
  <si>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</si>
  <si>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</si>
  <si>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</si>
  <si>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</si>
  <si>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</si>
  <si>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</si>
  <si>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</si>
  <si>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</si>
  <si>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</si>
  <si>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</si>
  <si>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</si>
  <si>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</si>
  <si>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</si>
  <si>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</si>
  <si>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</si>
  <si>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</si>
  <si>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</si>
  <si>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</si>
  <si>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</si>
  <si>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</si>
  <si>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</si>
  <si>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</si>
  <si>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</si>
  <si>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</si>
  <si>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</si>
  <si>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</si>
  <si>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</si>
  <si>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</si>
  <si>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</si>
  <si>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</si>
  <si>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</si>
  <si>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</si>
  <si>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</si>
  <si>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</si>
  <si>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</si>
  <si>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</si>
  <si>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</si>
  <si>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</si>
  <si>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</si>
  <si>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</si>
  <si>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</si>
  <si>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</si>
  <si>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</si>
  <si>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</si>
  <si>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</si>
  <si>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</si>
  <si>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</si>
  <si>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</si>
  <si>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</si>
  <si>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</si>
  <si>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</si>
  <si>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</si>
  <si>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</si>
  <si>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</si>
  <si>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</si>
  <si>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</si>
  <si>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</si>
  <si>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</si>
  <si>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</si>
  <si>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</si>
  <si>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</si>
  <si>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</si>
  <si>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</si>
  <si>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</si>
  <si>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</si>
  <si>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</si>
  <si>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</si>
  <si>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</si>
  <si>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</si>
  <si>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</si>
  <si>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</si>
  <si>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</si>
  <si>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</si>
  <si>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</si>
  <si>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</si>
  <si>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</si>
  <si>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</si>
  <si>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</si>
  <si>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</si>
  <si>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</si>
  <si>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</si>
  <si>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</si>
  <si>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</si>
  <si>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</si>
  <si>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</si>
  <si>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</si>
  <si>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</si>
  <si>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</si>
  <si>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</si>
  <si>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</si>
  <si>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</si>
  <si>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</si>
  <si>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</si>
  <si>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</si>
  <si>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</si>
  <si>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</si>
  <si>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</si>
  <si>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</si>
  <si>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</si>
  <si>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</si>
  <si>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</si>
  <si>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</si>
  <si>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</si>
  <si>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</si>
  <si>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</si>
  <si>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</si>
  <si>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</si>
  <si>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</si>
  <si>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</si>
  <si>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</si>
  <si>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</si>
  <si>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</si>
  <si>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</si>
  <si>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</si>
  <si>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</si>
  <si>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</si>
  <si>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</si>
  <si>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</si>
  <si>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</si>
  <si>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</si>
  <si>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</si>
  <si>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</si>
  <si>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</si>
  <si>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</si>
  <si>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</si>
  <si>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</si>
  <si>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</si>
  <si>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</si>
  <si>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</si>
  <si>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</si>
  <si>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</si>
  <si>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</si>
  <si>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</si>
  <si>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</si>
  <si>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</si>
  <si>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</si>
  <si>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</si>
  <si>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</si>
  <si>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</si>
  <si>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</si>
  <si>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</si>
  <si>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</si>
  <si>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</si>
  <si>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</si>
  <si>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</si>
  <si>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</si>
  <si>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</si>
  <si>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</si>
  <si>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</si>
  <si>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</si>
  <si>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</si>
  <si>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</si>
  <si>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</si>
  <si>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</si>
  <si>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</si>
  <si>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</si>
  <si>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</si>
  <si>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</si>
  <si>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</si>
  <si>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</si>
  <si>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</si>
  <si>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</si>
  <si>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</si>
  <si>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</si>
  <si>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</si>
  <si>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</si>
  <si>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</si>
  <si>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</si>
  <si>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</si>
  <si>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</si>
  <si>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</si>
  <si>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</si>
  <si>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</si>
  <si>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</si>
  <si>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</si>
  <si>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</si>
  <si>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</si>
  <si>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</si>
  <si>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</si>
  <si>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</si>
  <si>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</si>
  <si>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</si>
  <si>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</si>
  <si>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</si>
  <si>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</si>
  <si>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</si>
  <si>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</si>
  <si>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</si>
  <si>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</si>
  <si>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</si>
  <si>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</si>
  <si>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</si>
  <si>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</si>
  <si>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</si>
  <si>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</si>
  <si>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</si>
  <si>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</si>
  <si>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</si>
  <si>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</si>
  <si>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</si>
  <si>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</si>
  <si>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</si>
  <si>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</si>
  <si>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</si>
  <si>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</si>
  <si>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</si>
  <si>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</si>
  <si>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</si>
  <si>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</si>
  <si>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</si>
  <si>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</si>
  <si>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</si>
  <si>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</si>
  <si>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</si>
  <si>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</si>
  <si>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</si>
  <si>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</si>
  <si>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</si>
  <si>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</si>
  <si>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</si>
  <si>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</si>
  <si>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</si>
  <si>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</si>
  <si>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</si>
  <si>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</si>
  <si>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</si>
  <si>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</si>
  <si>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</si>
  <si>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</si>
  <si>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</si>
  <si>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</si>
  <si>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</si>
  <si>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</si>
  <si>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</si>
  <si>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</si>
  <si>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</si>
  <si>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</si>
  <si>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</si>
  <si>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</si>
  <si>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</si>
  <si>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</si>
  <si>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</si>
  <si>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</si>
  <si>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</si>
  <si>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</si>
  <si>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</si>
  <si>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</si>
  <si>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</si>
  <si>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</si>
  <si>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</si>
  <si>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</si>
  <si>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</si>
  <si>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</si>
  <si>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</si>
  <si>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</si>
  <si>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</si>
  <si>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</si>
  <si>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</si>
  <si>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</si>
  <si>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</si>
  <si>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</si>
  <si>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</si>
  <si>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</si>
  <si>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</si>
  <si>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</si>
  <si>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</si>
  <si>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</si>
  <si>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</si>
  <si>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</si>
  <si>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</si>
  <si>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</si>
  <si>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</si>
  <si>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</si>
  <si>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</si>
  <si>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</si>
  <si>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</si>
  <si>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</si>
  <si>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</si>
  <si>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</si>
  <si>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</si>
  <si>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</si>
  <si>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</si>
  <si>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</si>
  <si>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</si>
  <si>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</si>
  <si>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</si>
  <si>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</si>
  <si>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</si>
  <si>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</si>
  <si>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</si>
  <si>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</si>
  <si>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</si>
  <si>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</si>
  <si>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</si>
  <si>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</si>
  <si>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</si>
  <si>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</si>
  <si>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</si>
  <si>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</si>
  <si>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</si>
  <si>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</si>
  <si>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</si>
  <si>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</si>
  <si>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</si>
  <si>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</si>
  <si>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</si>
  <si>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</si>
  <si>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</si>
  <si>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</si>
  <si>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</si>
  <si>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</si>
  <si>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</si>
  <si>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</si>
  <si>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</si>
  <si>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</si>
  <si>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</si>
  <si>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</si>
  <si>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</si>
  <si>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</si>
  <si>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</si>
  <si>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</si>
  <si>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</si>
  <si>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</si>
  <si>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</si>
  <si>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</si>
  <si>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</si>
  <si>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</si>
  <si>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</si>
  <si>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</si>
  <si>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</si>
  <si>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</si>
  <si>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</si>
  <si>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</si>
  <si>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</si>
  <si>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</si>
  <si>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</si>
  <si>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</si>
  <si>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</si>
  <si>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</si>
  <si>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</si>
  <si>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</si>
  <si>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</si>
  <si>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</si>
  <si>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</si>
  <si>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</si>
  <si>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</si>
  <si>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</si>
  <si>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</si>
  <si>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</si>
  <si>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</si>
  <si>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</si>
  <si>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</si>
  <si>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</si>
  <si>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</si>
  <si>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</si>
  <si>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</si>
  <si>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</si>
  <si>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</si>
  <si>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</si>
  <si>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</si>
  <si>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</si>
  <si>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</si>
  <si>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</si>
  <si>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</si>
  <si>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</si>
  <si>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</si>
  <si>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</si>
  <si>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</si>
  <si>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</si>
  <si>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</si>
  <si>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</si>
  <si>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</si>
  <si>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</si>
  <si>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</si>
  <si>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</si>
  <si>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</si>
  <si>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</si>
  <si>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</si>
  <si>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</si>
  <si>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</si>
  <si>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</si>
  <si>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</si>
  <si>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</si>
  <si>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</si>
  <si>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</si>
  <si>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</si>
  <si>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</si>
  <si>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</si>
  <si>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</si>
  <si>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</si>
  <si>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</si>
  <si>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</si>
  <si>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</si>
  <si>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</si>
  <si>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</si>
  <si>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</si>
  <si>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</si>
  <si>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</si>
  <si>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</si>
  <si>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</si>
  <si>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</si>
  <si>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</si>
  <si>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</si>
  <si>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</si>
  <si>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</si>
  <si>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</si>
  <si>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</si>
  <si>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</si>
  <si>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</si>
  <si>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</si>
  <si>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</si>
  <si>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</si>
  <si>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</si>
  <si>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</si>
  <si>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</si>
  <si>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</si>
  <si>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</si>
  <si>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</si>
  <si>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</si>
  <si>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</si>
  <si>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</si>
  <si>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</si>
  <si>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</si>
  <si>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</si>
  <si>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</si>
  <si>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</si>
  <si>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</si>
  <si>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</si>
  <si>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</si>
  <si>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</si>
  <si>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</si>
  <si>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</si>
  <si>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</si>
  <si>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</si>
  <si>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</si>
  <si>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</si>
  <si>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</si>
  <si>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</si>
  <si>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</si>
  <si>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</si>
  <si>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</si>
  <si>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</si>
  <si>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</si>
  <si>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</si>
  <si>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</si>
  <si>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</si>
  <si>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</si>
  <si>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</si>
  <si>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</si>
  <si>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</si>
  <si>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</si>
  <si>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</si>
  <si>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</si>
  <si>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</si>
  <si>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</si>
  <si>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</si>
  <si>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</si>
  <si>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</si>
  <si>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</si>
  <si>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</si>
  <si>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</si>
  <si>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</si>
  <si>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</si>
  <si>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</si>
  <si>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</si>
  <si>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</si>
  <si>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</si>
  <si>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</si>
  <si>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</si>
  <si>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</si>
  <si>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</si>
  <si>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</si>
  <si>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</si>
  <si>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</si>
  <si>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</si>
  <si>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</si>
  <si>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</si>
  <si>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</si>
  <si>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</si>
  <si>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</si>
  <si>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</si>
  <si>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</si>
  <si>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</si>
  <si>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</si>
  <si>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</si>
  <si>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</si>
  <si>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</si>
  <si>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</si>
  <si>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</si>
  <si>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</si>
  <si>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</si>
  <si>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</si>
  <si>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</si>
  <si>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</si>
  <si>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</si>
  <si>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</si>
  <si>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</si>
  <si>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</si>
  <si>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</si>
  <si>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</si>
  <si>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</si>
  <si>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</si>
  <si>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</si>
  <si>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</si>
  <si>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</si>
  <si>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</si>
  <si>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</si>
  <si>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</si>
  <si>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</si>
  <si>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</si>
  <si>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</si>
  <si>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</si>
  <si>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</si>
  <si>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</si>
  <si>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</si>
  <si>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</si>
  <si>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</si>
  <si>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</si>
  <si>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</si>
  <si>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</si>
  <si>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</si>
  <si>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</si>
  <si>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</si>
  <si>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</si>
  <si>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</si>
  <si>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</si>
  <si>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</si>
  <si>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</si>
  <si>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</si>
  <si>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</si>
  <si>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</si>
  <si>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</si>
  <si>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</si>
  <si>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</si>
  <si>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</si>
  <si>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</si>
  <si>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</si>
  <si>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</si>
  <si>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</si>
  <si>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</si>
  <si>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</si>
  <si>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</si>
  <si>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</si>
  <si>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</si>
  <si>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</si>
  <si>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</si>
  <si>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</si>
  <si>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</si>
  <si>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</si>
  <si>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</si>
  <si>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</si>
  <si>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</si>
  <si>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</si>
  <si>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</si>
  <si>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</si>
  <si>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</si>
  <si>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</si>
  <si>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</si>
  <si>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</si>
  <si>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</si>
  <si>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</si>
  <si>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</si>
  <si>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</si>
  <si>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</si>
  <si>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</si>
  <si>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</si>
  <si>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</si>
  <si>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</si>
  <si>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</si>
  <si>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</si>
  <si>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</si>
  <si>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</si>
  <si>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</si>
  <si>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</si>
  <si>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</si>
  <si>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</si>
  <si>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</si>
  <si>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</si>
  <si>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</si>
  <si>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</si>
  <si>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</si>
  <si>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</si>
  <si>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</si>
  <si>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</si>
  <si>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</si>
  <si>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</si>
  <si>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</si>
  <si>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</si>
  <si>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</si>
  <si>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</si>
  <si>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</si>
  <si>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</si>
  <si>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</si>
  <si>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</si>
  <si>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</si>
  <si>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</si>
  <si>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</si>
  <si>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</si>
  <si>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</si>
  <si>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</si>
  <si>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</si>
  <si>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</si>
  <si>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</si>
  <si>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</si>
  <si>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</si>
  <si>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</si>
  <si>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</si>
  <si>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</si>
  <si>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</si>
  <si>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</si>
  <si>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</si>
  <si>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</si>
  <si>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</si>
  <si>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</si>
  <si>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</si>
  <si>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</si>
  <si>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</si>
  <si>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</si>
  <si>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</si>
  <si>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</si>
  <si>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</si>
  <si>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</si>
  <si>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</si>
  <si>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</si>
  <si>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</si>
  <si>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</si>
  <si>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</si>
  <si>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</si>
  <si>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</si>
  <si>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</si>
  <si>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</si>
  <si>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</si>
  <si>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</si>
  <si>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</si>
  <si>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</si>
  <si>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</si>
  <si>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</si>
  <si>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</si>
  <si>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</si>
  <si>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</si>
  <si>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</si>
  <si>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</si>
  <si>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</si>
  <si>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</si>
  <si>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</si>
  <si>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</si>
  <si>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</si>
  <si>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</si>
  <si>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</si>
  <si>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</si>
  <si>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</si>
  <si>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</si>
  <si>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</si>
  <si>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</si>
  <si>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</si>
  <si>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</si>
  <si>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</si>
  <si>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</si>
  <si>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</si>
  <si>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</si>
  <si>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</si>
  <si>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</si>
  <si>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</si>
  <si>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</si>
  <si>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</si>
  <si>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</si>
  <si>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</si>
  <si>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</si>
  <si>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</si>
  <si>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</si>
  <si>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</si>
  <si>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</si>
  <si>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</si>
  <si>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</si>
  <si>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</si>
  <si>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</si>
  <si>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</si>
  <si>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</si>
  <si>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</si>
  <si>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</si>
  <si>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</si>
  <si>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</si>
  <si>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</si>
  <si>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</si>
  <si>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</si>
  <si>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</si>
  <si>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</si>
  <si>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</si>
  <si>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</si>
  <si>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</si>
  <si>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</si>
  <si>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</si>
  <si>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</si>
  <si>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</si>
  <si>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</si>
  <si>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</si>
  <si>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</si>
  <si>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</si>
  <si>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</si>
  <si>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</si>
  <si>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</si>
  <si>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</si>
  <si>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</si>
  <si>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</si>
  <si>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</si>
  <si>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</si>
  <si>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</si>
  <si>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</si>
  <si>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</si>
  <si>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</si>
  <si>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</si>
  <si>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</si>
  <si>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</si>
  <si>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</si>
  <si>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</si>
  <si>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</si>
  <si>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</si>
  <si>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</si>
  <si>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</si>
  <si>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</si>
  <si>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</si>
  <si>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</si>
  <si>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</si>
  <si>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</si>
  <si>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</si>
  <si>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</si>
  <si>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</si>
  <si>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</si>
  <si>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</si>
  <si>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</si>
  <si>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</si>
  <si>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</si>
  <si>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</si>
  <si>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</si>
  <si>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</si>
  <si>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</si>
  <si>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</si>
  <si>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</si>
  <si>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</si>
  <si>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</si>
  <si>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</si>
  <si>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</si>
  <si>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</si>
  <si>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</si>
  <si>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</si>
  <si>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</si>
  <si>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</si>
  <si>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</si>
  <si>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</si>
  <si>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</si>
  <si>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</si>
  <si>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</si>
  <si>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</si>
  <si>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</si>
  <si>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</si>
  <si>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</si>
  <si>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</si>
  <si>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</si>
  <si>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</si>
  <si>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</si>
  <si>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</si>
  <si>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</si>
  <si>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</si>
  <si>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</si>
  <si>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</si>
  <si>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</si>
  <si>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</si>
  <si>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</si>
  <si>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</si>
  <si>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</si>
  <si>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</si>
  <si>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</si>
  <si>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</si>
  <si>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</si>
  <si>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</si>
  <si>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</si>
  <si>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</si>
  <si>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</si>
  <si>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</si>
  <si>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</si>
  <si>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</si>
  <si>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</si>
  <si>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</si>
  <si>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</si>
  <si>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</si>
  <si>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</si>
  <si>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</si>
  <si>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</si>
  <si>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</si>
  <si>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</si>
  <si>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</si>
  <si>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</si>
  <si>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</si>
  <si>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</si>
  <si>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</si>
  <si>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</si>
  <si>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</si>
  <si>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</si>
  <si>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</si>
  <si>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</si>
  <si>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</si>
  <si>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</si>
  <si>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</si>
  <si>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</si>
  <si>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</si>
  <si>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</si>
  <si>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</si>
  <si>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</si>
  <si>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</si>
  <si>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</si>
  <si>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</si>
  <si>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</si>
  <si>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</si>
  <si>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</si>
  <si>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</si>
  <si>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</si>
  <si>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</si>
  <si>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</si>
  <si>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</si>
  <si>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</si>
  <si>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</si>
  <si>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</si>
  <si>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</si>
  <si>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</si>
  <si>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</si>
  <si>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</si>
  <si>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</si>
  <si>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</si>
  <si>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</si>
  <si>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</si>
  <si>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</si>
  <si>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</si>
  <si>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</si>
  <si>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</si>
  <si>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</si>
  <si>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</si>
  <si>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</si>
  <si>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</si>
  <si>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</si>
  <si>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</si>
  <si>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</si>
  <si>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</si>
  <si>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</si>
  <si>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</si>
  <si>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</si>
  <si>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</si>
  <si>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</si>
  <si>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</si>
  <si>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</si>
  <si>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</si>
  <si>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</si>
  <si>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</si>
  <si>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</si>
  <si>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</si>
  <si>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</si>
  <si>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</si>
  <si>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</si>
  <si>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</si>
  <si>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</si>
  <si>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</si>
  <si>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</si>
  <si>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</si>
  <si>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</si>
  <si>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</si>
  <si>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</si>
  <si>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</si>
  <si>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</si>
  <si>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</si>
  <si>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</si>
  <si>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</si>
  <si>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</si>
  <si>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</si>
  <si>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</si>
  <si>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</si>
  <si>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</si>
  <si>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</si>
  <si>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</si>
  <si>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</si>
  <si>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</si>
  <si>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</si>
  <si>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</si>
  <si>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</si>
  <si>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</si>
  <si>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</si>
  <si>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</si>
  <si>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</si>
  <si>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</si>
  <si>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</si>
  <si>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</si>
  <si>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</si>
  <si>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</si>
  <si>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</si>
  <si>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</si>
  <si>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</si>
  <si>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</si>
  <si>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</si>
  <si>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</si>
  <si>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</si>
  <si>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</si>
  <si>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</si>
  <si>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</si>
  <si>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</si>
  <si>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</si>
  <si>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</si>
  <si>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</si>
  <si>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</si>
  <si>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</si>
  <si>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</si>
  <si>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</si>
  <si>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</si>
  <si>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</si>
  <si>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</si>
  <si>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</si>
  <si>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</si>
  <si>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</si>
  <si>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</si>
  <si>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</si>
  <si>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</si>
  <si>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</si>
  <si>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</si>
  <si>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</si>
  <si>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</si>
  <si>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</si>
  <si>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</si>
  <si>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</si>
  <si>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</si>
  <si>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</si>
  <si>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</si>
  <si>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</si>
  <si>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</si>
  <si>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</si>
  <si>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</si>
  <si>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</si>
  <si>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</si>
  <si>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</si>
  <si>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</si>
  <si>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</si>
  <si>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</si>
  <si>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</si>
  <si>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</si>
  <si>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</si>
  <si>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</si>
  <si>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</si>
  <si>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</si>
  <si>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</si>
  <si>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</si>
  <si>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</si>
  <si>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</si>
  <si>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</si>
  <si>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</si>
  <si>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</si>
  <si>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</si>
  <si>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</si>
  <si>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</si>
  <si>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</si>
  <si>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</si>
  <si>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</si>
  <si>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</si>
  <si>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</si>
  <si>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</si>
  <si>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</si>
  <si>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</si>
  <si>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</si>
  <si>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</si>
  <si>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</si>
  <si>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</si>
  <si>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</si>
  <si>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</si>
  <si>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</si>
  <si>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</si>
  <si>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</si>
  <si>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</si>
  <si>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</si>
  <si>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</si>
  <si>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</si>
  <si>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</si>
  <si>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</si>
  <si>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</si>
  <si>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</si>
  <si>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</si>
  <si>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</si>
  <si>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</si>
  <si>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</si>
  <si>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</si>
  <si>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</si>
  <si>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</si>
  <si>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</si>
  <si>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</si>
  <si>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</si>
  <si>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</si>
  <si>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</si>
  <si>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</si>
  <si>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</si>
  <si>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</si>
  <si>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</si>
  <si>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</si>
  <si>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</si>
  <si>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</si>
  <si>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</si>
  <si>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</si>
  <si>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</si>
  <si>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</si>
  <si>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</si>
  <si>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</si>
  <si>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</si>
  <si>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</si>
  <si>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</si>
  <si>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</si>
  <si>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</si>
  <si>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</si>
  <si>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</si>
  <si>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</si>
  <si>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</si>
  <si>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</si>
  <si>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</si>
  <si>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</si>
  <si>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</si>
  <si>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</si>
  <si>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</si>
  <si>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</si>
  <si>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</si>
  <si>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</si>
  <si>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</si>
  <si>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</si>
  <si>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</si>
  <si>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</si>
  <si>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</si>
  <si>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</si>
  <si>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</si>
  <si>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</si>
  <si>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</si>
  <si>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</si>
  <si>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</si>
  <si>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</si>
  <si>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</si>
  <si>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</si>
  <si>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</si>
  <si>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</si>
  <si>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</si>
  <si>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</si>
  <si>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</si>
  <si>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</si>
  <si>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</si>
  <si>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</si>
  <si>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</si>
  <si>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</si>
  <si>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</si>
  <si>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</si>
  <si>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</si>
  <si>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</si>
  <si>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</si>
  <si>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</si>
  <si>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</si>
  <si>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</si>
  <si>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</si>
  <si>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</si>
  <si>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</si>
  <si>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</si>
  <si>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</si>
  <si>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</si>
  <si>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</si>
  <si>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</si>
  <si>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</si>
  <si>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</si>
  <si>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</si>
  <si>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</si>
  <si>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</si>
  <si>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</si>
  <si>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</si>
  <si>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</si>
  <si>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</si>
  <si>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</si>
  <si>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</si>
  <si>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</si>
  <si>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</si>
  <si>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</si>
  <si>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</si>
  <si>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</si>
  <si>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</si>
  <si>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</si>
  <si>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</si>
  <si>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</si>
  <si>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</si>
  <si>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</si>
  <si>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</si>
  <si>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</si>
  <si>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</si>
  <si>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</si>
  <si>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</si>
  <si>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</si>
  <si>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</si>
  <si>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</si>
  <si>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</si>
  <si>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</si>
  <si>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</si>
  <si>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</si>
  <si>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</si>
  <si>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</si>
  <si>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</si>
  <si>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</si>
  <si>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</si>
  <si>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</si>
  <si>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</si>
  <si>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</si>
  <si>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</si>
  <si>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</si>
  <si>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</si>
  <si>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</si>
  <si>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</si>
  <si>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</si>
  <si>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</si>
  <si>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</si>
  <si>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</si>
  <si>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</si>
  <si>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</si>
  <si>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</si>
  <si>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</si>
  <si>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</si>
  <si>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</si>
  <si>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</si>
  <si>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</si>
  <si>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</si>
  <si>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</si>
  <si>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</si>
  <si>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</si>
  <si>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</si>
  <si>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</si>
  <si>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</si>
  <si>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</si>
  <si>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</si>
  <si>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</si>
  <si>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</si>
  <si>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</si>
  <si>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</si>
  <si>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</si>
  <si>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</si>
  <si>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</si>
  <si>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</si>
  <si>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</si>
  <si>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</si>
  <si>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</si>
  <si>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</si>
  <si>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</si>
  <si>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</si>
  <si>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</si>
  <si>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</si>
  <si>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</si>
  <si>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</si>
  <si>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</si>
  <si>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</si>
  <si>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</si>
  <si>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</si>
  <si>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</si>
  <si>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</si>
  <si>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</si>
  <si>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</si>
  <si>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</si>
  <si>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</si>
  <si>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</si>
  <si>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</si>
  <si>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</si>
  <si>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</si>
  <si>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</si>
  <si>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</si>
  <si>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</si>
  <si>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</si>
  <si>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</si>
  <si>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</si>
  <si>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</si>
  <si>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</si>
  <si>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</si>
  <si>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</si>
  <si>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</si>
  <si>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</si>
  <si>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</si>
  <si>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</si>
  <si>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</si>
  <si>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</si>
  <si>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</si>
  <si>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</si>
  <si>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</si>
  <si>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</si>
  <si>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</si>
  <si>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</si>
  <si>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</si>
  <si>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</si>
  <si>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</si>
  <si>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</si>
  <si>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</si>
  <si>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</si>
  <si>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</si>
  <si>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</si>
  <si>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</si>
  <si>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</si>
  <si>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</si>
  <si>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</si>
  <si>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</si>
  <si>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</si>
  <si>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</si>
  <si>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</si>
  <si>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</si>
  <si>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</si>
  <si>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</si>
  <si>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</si>
  <si>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</si>
  <si>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</si>
  <si>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</si>
  <si>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</si>
  <si>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</si>
  <si>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</si>
  <si>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</si>
  <si>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</si>
  <si>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</si>
  <si>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</si>
  <si>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</si>
  <si>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</si>
  <si>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</si>
  <si>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</si>
  <si>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</si>
  <si>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</si>
  <si>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</si>
  <si>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</si>
  <si>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</si>
  <si>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</si>
  <si>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</si>
  <si>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</si>
  <si>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</si>
  <si>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</si>
  <si>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</si>
  <si>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</si>
  <si>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</si>
  <si>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</si>
  <si>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</si>
  <si>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</si>
  <si>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</si>
  <si>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</si>
  <si>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</si>
  <si>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</si>
  <si>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</si>
  <si>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</si>
  <si>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</si>
  <si>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</si>
  <si>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</si>
  <si>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</si>
  <si>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</si>
  <si>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</si>
  <si>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</si>
  <si>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</si>
  <si>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</si>
  <si>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</si>
  <si>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</si>
  <si>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</si>
  <si>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</si>
  <si>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</si>
  <si>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</si>
  <si>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</si>
  <si>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</si>
  <si>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</si>
  <si>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</si>
  <si>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</si>
  <si>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</si>
  <si>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</si>
  <si>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</si>
  <si>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</si>
  <si>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</si>
  <si>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</si>
  <si>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</si>
  <si>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</si>
  <si>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</si>
  <si>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</si>
  <si>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</si>
  <si>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</si>
  <si>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</si>
  <si>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</si>
  <si>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</si>
  <si>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</si>
  <si>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</si>
  <si>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</si>
  <si>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</si>
  <si>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</si>
  <si>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</si>
  <si>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</si>
  <si>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</si>
  <si>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</si>
  <si>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</si>
  <si>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</si>
  <si>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</si>
  <si>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</si>
  <si>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</si>
  <si>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</si>
  <si>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</si>
  <si>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</si>
  <si>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</si>
  <si>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</si>
  <si>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</si>
  <si>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</si>
  <si>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</si>
  <si>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</si>
  <si>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</si>
  <si>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</si>
  <si>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</si>
  <si>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</si>
  <si>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</si>
  <si>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</si>
  <si>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</si>
  <si>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</si>
  <si>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</si>
  <si>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</si>
  <si>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</si>
  <si>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</si>
  <si>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</si>
  <si>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</si>
  <si>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</si>
  <si>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</si>
  <si>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</si>
  <si>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</si>
  <si>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</si>
  <si>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</si>
  <si>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</si>
  <si>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</si>
  <si>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</si>
  <si>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</si>
  <si>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</si>
  <si>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</si>
  <si>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</si>
  <si>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</si>
  <si>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</si>
  <si>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</si>
  <si>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</si>
  <si>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</si>
  <si>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</si>
  <si>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</si>
  <si>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</si>
  <si>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</si>
  <si>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</si>
  <si>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</si>
  <si>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</si>
  <si>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</si>
  <si>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</si>
  <si>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</si>
  <si>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</si>
  <si>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</si>
  <si>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</si>
  <si>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</si>
  <si>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</si>
  <si>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</si>
  <si>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</si>
  <si>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</si>
  <si>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</si>
  <si>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</si>
  <si>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</si>
  <si>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</si>
  <si>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</si>
  <si>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</si>
  <si>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</si>
  <si>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</si>
  <si>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</si>
  <si>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</si>
  <si>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</si>
  <si>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</si>
  <si>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</si>
  <si>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</si>
  <si>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</si>
  <si>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</si>
  <si>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</si>
  <si>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</si>
  <si>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</si>
  <si>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</si>
  <si>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</si>
  <si>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</si>
  <si>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</si>
  <si>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</si>
  <si>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</si>
  <si>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</si>
  <si>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</si>
  <si>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</si>
  <si>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</si>
  <si>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</si>
  <si>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</si>
  <si>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</si>
  <si>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</si>
  <si>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</si>
  <si>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</si>
  <si>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</si>
  <si>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</si>
  <si>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</si>
  <si>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</si>
  <si>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</si>
  <si>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</si>
  <si>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</si>
  <si>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</si>
  <si>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</si>
  <si>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</si>
  <si>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</si>
  <si>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</si>
  <si>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</si>
  <si>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</si>
  <si>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</si>
  <si>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</si>
  <si>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</si>
  <si>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</si>
  <si>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</si>
  <si>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</si>
  <si>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</si>
  <si>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</si>
  <si>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</si>
  <si>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</si>
  <si>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</si>
  <si>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</si>
  <si>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</si>
  <si>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</si>
  <si>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</si>
  <si>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</si>
  <si>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</si>
  <si>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</si>
  <si>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</si>
  <si>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</si>
  <si>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</si>
  <si>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</si>
  <si>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</si>
  <si>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</si>
  <si>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</si>
  <si>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</si>
  <si>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</si>
  <si>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</si>
  <si>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</si>
  <si>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</si>
  <si>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</si>
  <si>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</si>
  <si>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</si>
  <si>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</si>
  <si>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</si>
  <si>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</si>
  <si>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</si>
  <si>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</si>
  <si>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</si>
  <si>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</si>
  <si>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</si>
  <si>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</si>
  <si>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</si>
  <si>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</si>
  <si>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</si>
  <si>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</si>
  <si>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</si>
  <si>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</si>
  <si>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</si>
  <si>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</si>
  <si>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</si>
  <si>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</si>
  <si>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</si>
  <si>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</si>
  <si>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</si>
  <si>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</si>
  <si>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</si>
  <si>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</si>
  <si>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</si>
  <si>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</si>
  <si>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</si>
  <si>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</si>
  <si>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</si>
  <si>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</si>
  <si>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</si>
  <si>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</si>
  <si>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</si>
  <si>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</si>
  <si>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</si>
  <si>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</si>
  <si>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</si>
  <si>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</si>
  <si>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</si>
  <si>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</si>
  <si>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</si>
  <si>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</si>
  <si>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</si>
  <si>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</si>
  <si>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</si>
  <si>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</si>
  <si>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</si>
  <si>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</si>
  <si>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</si>
  <si>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</si>
  <si>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</si>
  <si>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</si>
  <si>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</si>
  <si>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</si>
  <si>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</si>
  <si>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</si>
  <si>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</si>
  <si>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</si>
  <si>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</si>
  <si>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</si>
  <si>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</si>
  <si>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</si>
  <si>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</si>
  <si>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</si>
  <si>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</si>
  <si>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</si>
  <si>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</si>
  <si>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</si>
  <si>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</si>
  <si>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</si>
  <si>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</si>
  <si>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</si>
  <si>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</si>
  <si>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</si>
  <si>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</si>
  <si>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</si>
  <si>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</si>
  <si>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</si>
  <si>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</si>
  <si>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</si>
  <si>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</si>
  <si>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</si>
  <si>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</si>
  <si>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</si>
  <si>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</si>
  <si>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</si>
  <si>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</si>
  <si>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</si>
  <si>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</si>
  <si>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</si>
  <si>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</si>
  <si>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</si>
  <si>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</si>
  <si>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</si>
  <si>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</si>
  <si>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</si>
  <si>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</si>
  <si>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</si>
  <si>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</si>
  <si>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</si>
  <si>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</si>
  <si>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</si>
  <si>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</si>
  <si>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</si>
  <si>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</si>
  <si>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</si>
  <si>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</si>
  <si>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</si>
  <si>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</si>
  <si>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</si>
  <si>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</si>
  <si>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</si>
  <si>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</si>
  <si>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</si>
  <si>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</si>
  <si>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</si>
  <si>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</si>
  <si>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</si>
  <si>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</si>
  <si>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</si>
  <si>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</si>
  <si>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</si>
  <si>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</si>
  <si>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</si>
  <si>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</si>
  <si>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</si>
  <si>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</si>
  <si>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</si>
  <si>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</si>
  <si>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</si>
  <si>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</si>
  <si>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</si>
  <si>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</si>
  <si>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</si>
  <si>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</si>
  <si>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</si>
  <si>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</si>
  <si>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</si>
  <si>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</si>
  <si>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</si>
  <si>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</si>
  <si>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</si>
  <si>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</si>
  <si>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</si>
  <si>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</si>
  <si>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</si>
  <si>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</si>
  <si>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</si>
  <si>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</si>
  <si>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</si>
  <si>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</si>
  <si>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</si>
  <si>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</si>
  <si>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</si>
  <si>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</si>
  <si>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</si>
  <si>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</si>
  <si>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</si>
  <si>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</si>
  <si>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</si>
  <si>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</si>
  <si>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</si>
  <si>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</si>
  <si>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</si>
  <si>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</si>
  <si>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</si>
  <si>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</si>
  <si>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</si>
  <si>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</si>
  <si>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</si>
  <si>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</si>
  <si>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</si>
  <si>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</si>
  <si>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</si>
  <si>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</si>
  <si>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</si>
  <si>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</si>
  <si>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</si>
  <si>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</si>
  <si>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</si>
  <si>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</si>
  <si>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</si>
  <si>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</si>
  <si>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</si>
  <si>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</si>
  <si>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</si>
  <si>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</si>
  <si>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</si>
  <si>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</si>
  <si>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</si>
  <si>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</si>
  <si>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</si>
  <si>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</si>
  <si>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</si>
  <si>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</si>
  <si>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</si>
  <si>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</si>
  <si>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</si>
  <si>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</si>
  <si>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</si>
  <si>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</si>
  <si>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</si>
  <si>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</si>
  <si>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</si>
  <si>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</si>
  <si>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</si>
  <si>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</si>
  <si>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</si>
  <si>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</si>
  <si>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</si>
  <si>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</si>
  <si>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</si>
  <si>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</si>
  <si>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</si>
  <si>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</si>
  <si>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</si>
  <si>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</si>
  <si>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</si>
  <si>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</si>
  <si>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</si>
  <si>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</si>
  <si>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</si>
  <si>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</si>
  <si>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</si>
  <si>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</si>
  <si>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</si>
  <si>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</si>
  <si>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</si>
  <si>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</si>
  <si>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</si>
  <si>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</si>
  <si>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</si>
  <si>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</si>
  <si>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</si>
  <si>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</si>
  <si>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</si>
  <si>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</si>
  <si>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</si>
  <si>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</si>
  <si>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</si>
  <si>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</si>
  <si>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</si>
  <si>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</si>
  <si>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</si>
  <si>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</si>
  <si>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</si>
  <si>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</si>
  <si>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</si>
  <si>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</si>
  <si>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</si>
  <si>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</si>
  <si>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</si>
  <si>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</si>
  <si>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</si>
  <si>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</si>
  <si>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</si>
  <si>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</si>
  <si>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</si>
  <si>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</si>
  <si>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</si>
  <si>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</si>
  <si>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</si>
  <si>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</si>
  <si>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</si>
  <si>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</si>
  <si>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</si>
  <si>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</si>
  <si>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</si>
  <si>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</si>
  <si>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</si>
  <si>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</si>
  <si>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</si>
  <si>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</si>
  <si>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</si>
  <si>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</si>
  <si>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</si>
  <si>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</si>
  <si>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</si>
  <si>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</si>
  <si>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</si>
  <si>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</si>
  <si>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</si>
  <si>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</si>
  <si>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</si>
  <si>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</si>
  <si>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</si>
  <si>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</si>
  <si>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</si>
  <si>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</si>
  <si>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</si>
  <si>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</si>
  <si>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</si>
  <si>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</si>
  <si>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</si>
  <si>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</si>
  <si>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</si>
  <si>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</si>
  <si>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</si>
  <si>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</si>
  <si>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</si>
  <si>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</si>
  <si>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</si>
  <si>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</si>
  <si>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</si>
  <si>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</si>
  <si>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</si>
  <si>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</si>
  <si>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</si>
  <si>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</si>
  <si>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</si>
  <si>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</si>
  <si>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</si>
  <si>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</si>
  <si>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</si>
  <si>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</si>
  <si>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</si>
  <si>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</si>
  <si>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</si>
  <si>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</si>
  <si>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</si>
  <si>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</si>
  <si>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</si>
  <si>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</si>
  <si>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</si>
  <si>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</si>
  <si>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</si>
  <si>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</si>
  <si>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</si>
  <si>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</si>
  <si>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</si>
  <si>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</si>
  <si>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</si>
  <si>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</si>
  <si>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</si>
  <si>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</si>
  <si>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</si>
  <si>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</si>
  <si>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</si>
  <si>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</si>
  <si>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</si>
  <si>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</si>
  <si>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</si>
  <si>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</si>
  <si>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</si>
  <si>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</si>
  <si>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</si>
  <si>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</si>
  <si>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</si>
  <si>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</si>
  <si>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</si>
  <si>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</si>
  <si>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</si>
  <si>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</si>
  <si>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</si>
  <si>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</si>
  <si>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</si>
  <si>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</si>
  <si>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</si>
  <si>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</si>
  <si>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</si>
  <si>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</si>
  <si>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</si>
  <si>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</si>
  <si>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</si>
  <si>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</si>
  <si>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</si>
  <si>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</si>
  <si>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</si>
  <si>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</si>
  <si>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</si>
  <si>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</si>
  <si>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</si>
  <si>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</si>
  <si>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</si>
  <si>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</si>
  <si>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</si>
  <si>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</si>
  <si>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</si>
  <si>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</si>
  <si>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</si>
  <si>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</si>
  <si>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</si>
  <si>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</si>
  <si>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</si>
  <si>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</si>
  <si>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</si>
  <si>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</si>
  <si>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</si>
  <si>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</si>
  <si>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</si>
  <si>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</si>
  <si>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</si>
  <si>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</si>
  <si>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</si>
  <si>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</si>
  <si>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</si>
  <si>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</si>
  <si>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</si>
  <si>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</si>
  <si>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</si>
  <si>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</si>
  <si>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</si>
  <si>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</si>
  <si>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</si>
  <si>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</si>
  <si>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</si>
  <si>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</si>
  <si>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</si>
  <si>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</si>
  <si>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</si>
  <si>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</si>
  <si>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</si>
  <si>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</si>
  <si>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</si>
  <si>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</si>
  <si>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</si>
  <si>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</si>
  <si>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</si>
  <si>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</si>
  <si>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</si>
  <si>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</si>
  <si>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</si>
  <si>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</si>
  <si>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</si>
  <si>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</si>
  <si>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</si>
  <si>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</si>
  <si>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</si>
  <si>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</si>
  <si>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</si>
  <si>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</si>
  <si>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</si>
  <si>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</si>
  <si>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</si>
  <si>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</si>
  <si>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</si>
  <si>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</si>
  <si>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</si>
  <si>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</si>
  <si>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</si>
  <si>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</si>
  <si>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</si>
  <si>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</si>
  <si>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</si>
  <si>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</si>
  <si>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</si>
  <si>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</si>
  <si>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</si>
  <si>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</si>
  <si>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</si>
  <si>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</si>
  <si>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</si>
  <si>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</si>
  <si>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</si>
  <si>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</si>
  <si>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</si>
  <si>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</si>
  <si>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</si>
  <si>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</si>
  <si>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</si>
  <si>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</si>
  <si>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</si>
  <si>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</si>
  <si>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</si>
  <si>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</si>
  <si>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</si>
  <si>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</si>
  <si>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</si>
  <si>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</si>
  <si>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</si>
  <si>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</si>
  <si>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</si>
  <si>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</si>
  <si>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</si>
  <si>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</si>
  <si>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</si>
  <si>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</si>
  <si>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</si>
  <si>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</si>
  <si>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</si>
  <si>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</si>
  <si>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</si>
  <si>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</si>
  <si>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</si>
  <si>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</si>
  <si>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</si>
  <si>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</si>
  <si>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</si>
  <si>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</si>
  <si>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</si>
  <si>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</si>
  <si>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</si>
  <si>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</si>
  <si>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</si>
  <si>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</si>
  <si>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</si>
  <si>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</si>
  <si>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</si>
  <si>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</si>
  <si>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</si>
  <si>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</si>
  <si>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</si>
  <si>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</si>
  <si>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</si>
  <si>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</si>
  <si>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</si>
  <si>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</si>
  <si>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</si>
  <si>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</si>
  <si>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</si>
  <si>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</si>
  <si>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</si>
  <si>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</si>
  <si>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</si>
  <si>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</si>
  <si>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</si>
  <si>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</si>
  <si>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</si>
  <si>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</si>
  <si>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</si>
  <si>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</si>
  <si>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</si>
  <si>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</si>
  <si>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</si>
  <si>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</si>
  <si>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</si>
  <si>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</si>
  <si>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</si>
  <si>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</si>
  <si>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</si>
  <si>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</si>
  <si>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</si>
  <si>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</si>
  <si>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</si>
  <si>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</si>
  <si>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</si>
  <si>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</si>
  <si>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</si>
  <si>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</si>
  <si>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</si>
  <si>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</si>
  <si>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</si>
  <si>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</si>
  <si>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</si>
  <si>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</si>
  <si>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</si>
  <si>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</si>
  <si>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</si>
  <si>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</si>
  <si>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</si>
  <si>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</si>
  <si>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</si>
  <si>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</si>
  <si>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</si>
  <si>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</si>
  <si>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</si>
  <si>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</si>
  <si>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</si>
  <si>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</si>
  <si>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</si>
  <si>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</si>
  <si>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</si>
  <si>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</si>
  <si>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</si>
  <si>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</si>
  <si>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</si>
  <si>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</si>
  <si>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</si>
  <si>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</si>
  <si>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</si>
  <si>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</si>
  <si>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</si>
  <si>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</si>
  <si>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</si>
  <si>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</si>
  <si>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</si>
  <si>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</si>
  <si>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</si>
  <si>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</si>
  <si>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</si>
  <si>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</si>
  <si>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</si>
  <si>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</si>
  <si>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</si>
  <si>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</si>
  <si>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</si>
  <si>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</si>
  <si>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</si>
  <si>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</si>
  <si>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</si>
  <si>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</si>
  <si>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</si>
  <si>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</si>
  <si>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</si>
  <si>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</si>
  <si>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</si>
  <si>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</si>
  <si>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</si>
  <si>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</si>
  <si>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</si>
  <si>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</si>
  <si>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</si>
  <si>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</si>
  <si>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</si>
  <si>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</si>
  <si>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</si>
  <si>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</si>
  <si>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</si>
  <si>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</si>
  <si>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</si>
  <si>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</si>
  <si>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</si>
  <si>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</si>
  <si>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</si>
  <si>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</si>
  <si>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</si>
  <si>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</si>
  <si>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</si>
  <si>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</si>
  <si>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</si>
  <si>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</si>
  <si>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</si>
  <si>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</si>
  <si>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</si>
  <si>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</si>
  <si>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</si>
  <si>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</si>
  <si>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</si>
  <si>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</si>
  <si>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</si>
  <si>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</si>
  <si>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</si>
  <si>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</si>
  <si>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</si>
  <si>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</si>
  <si>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</si>
  <si>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</si>
  <si>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</si>
  <si>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</si>
  <si>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</si>
  <si>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</si>
  <si>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</si>
  <si>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</si>
  <si>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</si>
  <si>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</si>
  <si>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</si>
  <si>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</si>
  <si>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</si>
  <si>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</si>
  <si>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</si>
  <si>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</si>
  <si>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</si>
  <si>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</si>
  <si>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</si>
  <si>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</si>
  <si>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</si>
  <si>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</si>
  <si>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</si>
  <si>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</si>
  <si>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</si>
  <si>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</si>
  <si>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</si>
  <si>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</si>
  <si>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</si>
  <si>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</si>
  <si>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</si>
  <si>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</si>
  <si>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</si>
  <si>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</si>
  <si>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</si>
  <si>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</si>
  <si>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</si>
  <si>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</si>
  <si>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</si>
  <si>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</si>
  <si>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</si>
  <si>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</si>
  <si>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</si>
  <si>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</si>
  <si>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</si>
  <si>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</si>
  <si>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</si>
  <si>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</si>
  <si>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</si>
  <si>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</si>
  <si>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</si>
  <si>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</si>
  <si>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</si>
  <si>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</si>
  <si>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</si>
  <si>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</si>
  <si>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</si>
  <si>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</si>
  <si>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</si>
  <si>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</si>
  <si>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</si>
  <si>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</si>
  <si>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</si>
  <si>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</si>
  <si>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</si>
  <si>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</si>
  <si>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</si>
  <si>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</si>
  <si>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</si>
  <si>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</si>
  <si>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</si>
  <si>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</si>
  <si>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</si>
  <si>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</si>
  <si>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</si>
  <si>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</si>
  <si>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</si>
  <si>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</si>
  <si>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</si>
  <si>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</si>
  <si>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</si>
  <si>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</si>
  <si>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</si>
  <si>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</si>
  <si>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</si>
  <si>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</si>
  <si>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</si>
  <si>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</si>
  <si>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</si>
  <si>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</si>
  <si>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</si>
  <si>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</si>
  <si>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</si>
  <si>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</si>
  <si>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</si>
  <si>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</si>
  <si>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</si>
  <si>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</si>
  <si>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</si>
  <si>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</si>
  <si>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</si>
  <si>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</si>
  <si>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</si>
  <si>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</si>
  <si>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</si>
  <si>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</si>
  <si>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</si>
  <si>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</si>
  <si>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</si>
  <si>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</si>
  <si>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</si>
  <si>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</si>
  <si>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</si>
  <si>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</si>
  <si>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</si>
  <si>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</si>
  <si>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</si>
  <si>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</si>
  <si>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</si>
  <si>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</si>
  <si>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</si>
  <si>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</si>
  <si>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</si>
  <si>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</si>
  <si>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</si>
  <si>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</si>
  <si>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</si>
  <si>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</si>
  <si>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</si>
  <si>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</si>
  <si>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</si>
  <si>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</si>
  <si>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</si>
  <si>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</si>
  <si>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</si>
  <si>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</si>
  <si>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</si>
  <si>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</si>
  <si>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</si>
  <si>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</si>
  <si>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</si>
  <si>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</si>
  <si>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</si>
  <si>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</si>
  <si>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</si>
  <si>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</si>
  <si>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</si>
  <si>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</si>
  <si>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</si>
  <si>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</si>
  <si>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</si>
  <si>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</si>
  <si>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</si>
  <si>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</si>
  <si>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</si>
  <si>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</si>
  <si>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</si>
  <si>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</si>
  <si>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</si>
  <si>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</si>
  <si>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</si>
  <si>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</si>
  <si>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</si>
  <si>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</si>
  <si>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</si>
  <si>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</si>
  <si>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</si>
  <si>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</si>
  <si>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</si>
  <si>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</si>
  <si>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</si>
  <si>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</si>
  <si>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</si>
  <si>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</si>
  <si>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</si>
  <si>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</si>
  <si>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</si>
  <si>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</si>
  <si>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</si>
  <si>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</si>
  <si>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</si>
  <si>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</si>
  <si>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</si>
  <si>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</si>
  <si>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</si>
  <si>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</si>
  <si>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</si>
  <si>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</si>
  <si>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</si>
  <si>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</si>
  <si>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</si>
  <si>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</si>
  <si>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</si>
  <si>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</si>
  <si>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</si>
  <si>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</si>
  <si>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</si>
  <si>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</si>
  <si>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</si>
  <si>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</si>
  <si>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</si>
  <si>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</si>
  <si>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</si>
  <si>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</si>
  <si>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</si>
  <si>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</si>
  <si>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</si>
  <si>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</si>
  <si>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</si>
  <si>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</si>
  <si>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</si>
  <si>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</si>
  <si>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</si>
  <si>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</si>
  <si>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</si>
  <si>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</si>
  <si>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</si>
  <si>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</si>
  <si>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</si>
  <si>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</si>
  <si>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</si>
  <si>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</si>
  <si>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</si>
  <si>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</si>
  <si>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</si>
  <si>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</si>
  <si>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</si>
  <si>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</si>
  <si>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</si>
  <si>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</si>
  <si>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</si>
  <si>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</si>
  <si>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</si>
  <si>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</si>
  <si>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</si>
  <si>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</si>
  <si>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</si>
  <si>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</si>
  <si>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</si>
  <si>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</si>
  <si>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</si>
  <si>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</si>
  <si>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</si>
  <si>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</si>
  <si>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</si>
  <si>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</si>
  <si>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</si>
  <si>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</si>
  <si>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</si>
  <si>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</si>
  <si>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</si>
  <si>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</si>
  <si>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</si>
  <si>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</si>
  <si>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</si>
  <si>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</si>
  <si>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</si>
  <si>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</si>
  <si>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</si>
  <si>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</si>
  <si>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</si>
  <si>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</si>
  <si>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</si>
  <si>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</si>
  <si>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</si>
  <si>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</si>
  <si>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</si>
  <si>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</si>
  <si>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</si>
  <si>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</si>
  <si>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</si>
  <si>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</si>
  <si>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</si>
  <si>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</si>
  <si>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</si>
  <si>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</si>
  <si>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</si>
  <si>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</si>
  <si>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</si>
  <si>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</si>
  <si>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</si>
  <si>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</si>
  <si>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</si>
  <si>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</si>
  <si>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</si>
  <si>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</si>
  <si>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</si>
  <si>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</si>
  <si>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</si>
  <si>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</si>
  <si>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</si>
  <si>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</si>
  <si>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</si>
  <si>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</si>
  <si>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</si>
  <si>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</si>
  <si>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</si>
  <si>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</si>
  <si>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</si>
  <si>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</si>
  <si>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</si>
  <si>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</si>
  <si>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</si>
  <si>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</si>
  <si>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</si>
  <si>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</si>
  <si>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</si>
  <si>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</si>
  <si>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</si>
  <si>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</si>
  <si>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</si>
  <si>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</si>
  <si>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</si>
  <si>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</si>
  <si>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</si>
  <si>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</si>
  <si>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</si>
  <si>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</si>
  <si>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</si>
  <si>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</si>
  <si>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</si>
  <si>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</si>
  <si>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</si>
  <si>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</si>
  <si>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</si>
  <si>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</si>
  <si>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</si>
  <si>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</si>
  <si>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</si>
  <si>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</si>
  <si>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</si>
  <si>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</si>
  <si>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</si>
  <si>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</si>
  <si>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</si>
  <si>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</si>
  <si>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</si>
  <si>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</si>
  <si>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</si>
  <si>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</si>
  <si>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</si>
  <si>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</si>
  <si>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</si>
  <si>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</si>
  <si>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</si>
  <si>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</si>
  <si>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</si>
  <si>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</si>
  <si>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</si>
  <si>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</si>
  <si>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</si>
  <si>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</si>
  <si>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</si>
  <si>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</si>
  <si>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</si>
  <si>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</si>
  <si>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</si>
  <si>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</si>
  <si>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</si>
  <si>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</si>
  <si>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</si>
  <si>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</si>
  <si>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</si>
  <si>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</si>
  <si>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</si>
  <si>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</si>
  <si>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</si>
  <si>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</si>
  <si>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</si>
  <si>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</si>
  <si>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</si>
  <si>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</si>
  <si>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</si>
  <si>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</si>
  <si>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</si>
  <si>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</si>
  <si>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</si>
  <si>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</si>
  <si>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</si>
  <si>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</si>
  <si>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</si>
  <si>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</si>
  <si>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</si>
  <si>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</si>
  <si>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</si>
  <si>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</si>
  <si>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</si>
  <si>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</si>
  <si>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</si>
  <si>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</si>
  <si>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</si>
  <si>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</si>
  <si>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</si>
  <si>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</si>
  <si>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</si>
  <si>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</si>
  <si>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</si>
  <si>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</si>
  <si>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</si>
  <si>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</si>
  <si>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</si>
  <si>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</si>
  <si>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</si>
  <si>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</si>
  <si>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</si>
  <si>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</si>
  <si>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</si>
  <si>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</si>
  <si>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</si>
  <si>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</si>
  <si>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</si>
  <si>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</si>
  <si>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</si>
  <si>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</si>
  <si>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</si>
  <si>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</si>
  <si>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</si>
  <si>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</si>
  <si>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</si>
  <si>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</si>
  <si>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</si>
  <si>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</si>
  <si>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</si>
  <si>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</si>
  <si>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</si>
  <si>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</si>
  <si>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</si>
  <si>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</si>
  <si>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</si>
  <si>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</si>
  <si>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</si>
  <si>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</si>
  <si>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</si>
  <si>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</si>
  <si>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</si>
  <si>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</si>
  <si>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</si>
  <si>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</si>
  <si>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</si>
  <si>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</si>
  <si>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</si>
  <si>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</si>
  <si>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</si>
  <si>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</si>
  <si>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</si>
  <si>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</si>
  <si>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</si>
  <si>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</si>
  <si>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</si>
  <si>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</si>
  <si>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</si>
  <si>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</si>
  <si>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</si>
  <si>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</si>
  <si>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</si>
  <si>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</si>
  <si>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</si>
  <si>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</si>
  <si>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</si>
  <si>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</si>
  <si>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</si>
  <si>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</si>
  <si>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</si>
  <si>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</si>
  <si>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</si>
  <si>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</si>
  <si>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</si>
  <si>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</si>
  <si>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</si>
  <si>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</si>
  <si>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</si>
  <si>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</si>
  <si>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</si>
  <si>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</si>
  <si>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</si>
  <si>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</si>
  <si>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</si>
  <si>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</si>
  <si>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</si>
  <si>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</si>
  <si>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</si>
  <si>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</si>
  <si>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</si>
  <si>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</si>
  <si>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</si>
  <si>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</si>
  <si>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</si>
  <si>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</si>
  <si>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</si>
  <si>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</si>
  <si>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</si>
  <si>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</si>
  <si>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</si>
  <si>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</si>
  <si>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</si>
  <si>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</si>
  <si>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</si>
  <si>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</si>
  <si>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</si>
  <si>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</si>
  <si>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</si>
  <si>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</si>
  <si>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</si>
  <si>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</si>
  <si>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</si>
  <si>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</si>
  <si>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</si>
  <si>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</si>
  <si>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</si>
  <si>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</si>
  <si>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</si>
  <si>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</si>
  <si>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</si>
  <si>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</si>
  <si>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</si>
  <si>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</si>
  <si>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</si>
  <si>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</si>
  <si>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</si>
  <si>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</si>
  <si>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</si>
  <si>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</si>
  <si>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</si>
  <si>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</si>
  <si>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</si>
  <si>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</si>
  <si>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</si>
  <si>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</si>
  <si>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</si>
  <si>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</si>
  <si>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</si>
  <si>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</si>
  <si>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</si>
  <si>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</si>
  <si>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</si>
  <si>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</si>
  <si>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</si>
  <si>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</si>
  <si>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</si>
  <si>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</si>
  <si>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</si>
  <si>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</si>
  <si>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</si>
  <si>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</si>
  <si>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</si>
  <si>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</si>
  <si>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</si>
  <si>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</si>
  <si>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</si>
  <si>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</si>
  <si>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</si>
  <si>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</si>
  <si>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</si>
  <si>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</si>
  <si>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</si>
  <si>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</si>
  <si>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</si>
  <si>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</si>
  <si>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</si>
  <si>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</si>
  <si>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</si>
  <si>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</si>
  <si>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</si>
  <si>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</si>
  <si>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</si>
  <si>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</si>
  <si>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</si>
  <si>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</si>
  <si>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</si>
  <si>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</si>
  <si>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</si>
  <si>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</si>
  <si>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</si>
  <si>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</si>
  <si>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</si>
  <si>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</si>
  <si>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</si>
  <si>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</si>
  <si>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</si>
  <si>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</si>
  <si>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</si>
  <si>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</si>
  <si>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</si>
  <si>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</si>
  <si>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</si>
  <si>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</si>
  <si>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</si>
  <si>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</si>
  <si>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</si>
  <si>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</si>
  <si>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</si>
  <si>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</si>
  <si>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</si>
  <si>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</si>
  <si>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</si>
  <si>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</si>
  <si>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</si>
  <si>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</si>
  <si>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</si>
  <si>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</si>
  <si>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</si>
  <si>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</si>
  <si>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</si>
  <si>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</si>
  <si>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</si>
  <si>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</si>
  <si>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</si>
  <si>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</si>
  <si>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</si>
  <si>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</si>
  <si>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</si>
  <si>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</si>
  <si>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</si>
  <si>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</si>
  <si>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</si>
  <si>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</si>
  <si>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</si>
  <si>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</si>
  <si>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</si>
  <si>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</si>
  <si>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</si>
  <si>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</si>
  <si>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</si>
  <si>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</si>
  <si>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</si>
  <si>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</si>
  <si>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</si>
  <si>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</si>
  <si>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</si>
  <si>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</si>
  <si>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</si>
  <si>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</si>
  <si>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</si>
  <si>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</si>
  <si>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</si>
  <si>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</si>
  <si>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</si>
  <si>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</si>
  <si>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</si>
  <si>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</si>
  <si>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</si>
  <si>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</si>
  <si>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</si>
  <si>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</si>
  <si>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</si>
  <si>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</si>
  <si>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</si>
  <si>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</si>
  <si>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</si>
  <si>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</si>
  <si>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</si>
  <si>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</si>
  <si>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</si>
  <si>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</si>
  <si>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</si>
  <si>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</si>
  <si>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</si>
  <si>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</si>
  <si>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</si>
  <si>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</si>
  <si>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</si>
  <si>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</si>
  <si>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</si>
  <si>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</si>
  <si>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</si>
  <si>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</si>
  <si>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</si>
  <si>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</si>
  <si>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</si>
  <si>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</si>
  <si>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</si>
  <si>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</si>
  <si>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</si>
  <si>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</si>
  <si>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</si>
  <si>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</si>
  <si>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</si>
  <si>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</si>
  <si>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</si>
  <si>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</si>
  <si>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</si>
  <si>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</si>
  <si>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</si>
  <si>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</si>
  <si>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</si>
  <si>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</si>
  <si>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</si>
  <si>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</si>
  <si>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</si>
  <si>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</si>
  <si>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</si>
  <si>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</si>
  <si>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</si>
  <si>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</si>
  <si>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</si>
  <si>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</si>
  <si>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</si>
  <si>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</si>
  <si>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</si>
  <si>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</si>
  <si>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</si>
  <si>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</si>
  <si>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</si>
  <si>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</si>
  <si>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</si>
  <si>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</si>
  <si>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</si>
  <si>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</si>
  <si>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</si>
  <si>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</si>
  <si>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</si>
  <si>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</si>
  <si>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</si>
  <si>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</si>
  <si>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</si>
  <si>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</si>
  <si>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</si>
  <si>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</si>
  <si>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</si>
  <si>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</si>
  <si>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</si>
  <si>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</si>
  <si>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</si>
  <si>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</si>
  <si>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</si>
  <si>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</si>
  <si>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</si>
  <si>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</si>
  <si>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</si>
  <si>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</si>
  <si>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</si>
  <si>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</si>
  <si>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</si>
  <si>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</si>
  <si>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</si>
  <si>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</si>
  <si>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</si>
  <si>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</si>
  <si>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</si>
  <si>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</si>
  <si>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</si>
  <si>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</si>
  <si>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</si>
  <si>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</si>
  <si>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</si>
  <si>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</si>
  <si>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</si>
  <si>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</si>
  <si>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</si>
  <si>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</si>
  <si>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</si>
  <si>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</si>
  <si>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</si>
  <si>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</si>
  <si>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</si>
  <si>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</si>
  <si>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</si>
  <si>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</si>
  <si>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</si>
  <si>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</si>
  <si>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</si>
  <si>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</si>
  <si>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</si>
  <si>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</si>
  <si>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</si>
  <si>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</si>
  <si>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</si>
  <si>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</si>
  <si>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</si>
  <si>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</si>
  <si>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</si>
  <si>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</si>
  <si>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</si>
  <si>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</si>
  <si>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</si>
  <si>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</si>
  <si>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</si>
  <si>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</si>
  <si>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</si>
  <si>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</si>
  <si>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</si>
  <si>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</si>
  <si>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</si>
  <si>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</si>
  <si>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</si>
  <si>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</si>
  <si>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</si>
  <si>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</si>
  <si>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</si>
  <si>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</si>
  <si>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</si>
  <si>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</si>
  <si>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</si>
  <si>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</si>
  <si>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</si>
  <si>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</si>
  <si>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</si>
  <si>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</si>
  <si>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</si>
  <si>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</si>
  <si>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</si>
  <si>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</si>
  <si>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</si>
  <si>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</si>
  <si>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</si>
  <si>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</si>
  <si>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</si>
  <si>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</si>
  <si>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</si>
  <si>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</si>
  <si>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</si>
  <si>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</si>
  <si>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</si>
  <si>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</si>
  <si>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</si>
  <si>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</si>
  <si>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</si>
  <si>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</si>
  <si>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</si>
  <si>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</si>
  <si>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</si>
  <si>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</si>
  <si>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</si>
  <si>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</si>
  <si>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</si>
  <si>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</si>
  <si>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</si>
  <si>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</si>
  <si>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</si>
  <si>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</si>
  <si>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</si>
  <si>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</si>
  <si>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</si>
  <si>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</si>
  <si>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</si>
  <si>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</si>
  <si>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</si>
  <si>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</si>
  <si>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</si>
  <si>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</si>
  <si>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</si>
  <si>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</si>
  <si>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</si>
  <si>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</si>
  <si>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</si>
  <si>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</si>
  <si>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</si>
  <si>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</si>
  <si>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</si>
  <si>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</si>
  <si>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</si>
  <si>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</si>
  <si>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</si>
  <si>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</si>
  <si>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</si>
  <si>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</si>
  <si>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</si>
  <si>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</si>
  <si>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</si>
  <si>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</si>
  <si>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</si>
  <si>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</si>
  <si>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</si>
  <si>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</si>
  <si>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</si>
  <si>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</si>
  <si>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</si>
  <si>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</si>
  <si>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</si>
  <si>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</si>
  <si>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</si>
  <si>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</si>
  <si>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</si>
  <si>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</si>
  <si>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</si>
  <si>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</si>
  <si>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</si>
  <si>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</si>
  <si>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</si>
  <si>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</si>
  <si>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</si>
  <si>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</si>
  <si>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</si>
  <si>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</si>
  <si>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</si>
  <si>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</si>
  <si>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</si>
  <si>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</si>
  <si>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</si>
  <si>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</si>
  <si>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</si>
  <si>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</si>
  <si>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</si>
  <si>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</si>
  <si>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</si>
  <si>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</si>
  <si>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</si>
  <si>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</si>
  <si>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</si>
  <si>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</si>
  <si>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</si>
  <si>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</si>
  <si>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</si>
  <si>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</si>
  <si>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</si>
  <si>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</si>
  <si>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</si>
  <si>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</si>
  <si>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</si>
  <si>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</si>
  <si>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</si>
  <si>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</si>
  <si>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</si>
  <si>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</si>
  <si>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</si>
  <si>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</si>
  <si>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</si>
  <si>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</si>
  <si>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</si>
  <si>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</si>
  <si>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</si>
  <si>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</si>
  <si>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</si>
  <si>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</si>
  <si>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</si>
  <si>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</si>
  <si>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</si>
  <si>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</si>
  <si>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</si>
  <si>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</si>
  <si>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</si>
  <si>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</si>
  <si>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</si>
  <si>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</si>
  <si>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</si>
  <si>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</si>
  <si>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</si>
  <si>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</si>
  <si>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</si>
  <si>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</si>
  <si>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</si>
  <si>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</si>
  <si>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</si>
  <si>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</si>
  <si>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</si>
  <si>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</si>
  <si>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</si>
  <si>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</si>
  <si>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</si>
  <si>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</si>
  <si>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</si>
  <si>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</si>
  <si>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</si>
  <si>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</si>
  <si>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</si>
  <si>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</si>
  <si>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</si>
  <si>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</si>
  <si>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</si>
  <si>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</si>
  <si>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</si>
  <si>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</si>
  <si>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</si>
  <si>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</si>
  <si>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</si>
  <si>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</si>
  <si>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</si>
  <si>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</si>
  <si>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</si>
  <si>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</si>
  <si>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</si>
  <si>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</si>
  <si>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</si>
  <si>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</si>
  <si>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</si>
  <si>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</si>
  <si>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</si>
  <si>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</si>
  <si>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</si>
  <si>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</si>
  <si>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</si>
  <si>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</si>
  <si>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</si>
  <si>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</si>
  <si>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</si>
  <si>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</si>
  <si>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</si>
  <si>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</si>
  <si>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</si>
  <si>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</si>
  <si>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</si>
  <si>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</si>
  <si>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</si>
  <si>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</si>
  <si>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</si>
  <si>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</si>
  <si>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</si>
  <si>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</si>
  <si>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</si>
  <si>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</si>
  <si>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</si>
  <si>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</si>
  <si>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</si>
  <si>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</si>
  <si>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</si>
  <si>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</si>
  <si>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</si>
  <si>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</si>
  <si>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</si>
  <si>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</si>
  <si>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</si>
  <si>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</si>
  <si>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</si>
  <si>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</si>
  <si>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</si>
  <si>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</si>
  <si>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</si>
  <si>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</si>
  <si>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</si>
  <si>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</si>
  <si>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</si>
  <si>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</si>
  <si>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</si>
  <si>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</si>
  <si>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</si>
  <si>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</si>
  <si>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</si>
  <si>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</si>
  <si>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</si>
  <si>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</si>
  <si>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</si>
  <si>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</si>
  <si>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</si>
  <si>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</si>
  <si>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</si>
  <si>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</si>
  <si>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</si>
  <si>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</si>
  <si>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</si>
  <si>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</si>
  <si>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</si>
  <si>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</si>
  <si>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</si>
  <si>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</si>
  <si>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</si>
  <si>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</si>
  <si>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</si>
  <si>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</si>
  <si>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</si>
  <si>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</si>
  <si>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</si>
  <si>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</si>
  <si>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</si>
  <si>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</si>
  <si>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</si>
  <si>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</si>
  <si>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</si>
  <si>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</si>
  <si>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</si>
  <si>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</si>
  <si>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</si>
  <si>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</si>
  <si>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</si>
  <si>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</si>
  <si>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</si>
  <si>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</si>
  <si>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</si>
  <si>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</si>
  <si>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</si>
  <si>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</si>
  <si>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</si>
  <si>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</si>
  <si>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</si>
  <si>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</si>
  <si>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</si>
  <si>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</si>
  <si>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</si>
  <si>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</si>
  <si>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</si>
  <si>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</si>
  <si>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</si>
  <si>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</si>
  <si>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</si>
  <si>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</si>
  <si>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</si>
  <si>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</si>
  <si>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</si>
  <si>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</si>
  <si>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</si>
  <si>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</si>
  <si>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</si>
  <si>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</si>
  <si>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</si>
  <si>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</si>
  <si>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</si>
  <si>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</si>
  <si>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</si>
  <si>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</si>
  <si>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</si>
  <si>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</si>
  <si>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</si>
  <si>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</si>
  <si>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</si>
  <si>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</si>
  <si>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</si>
  <si>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</si>
  <si>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</si>
  <si>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</si>
  <si>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</si>
  <si>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</si>
  <si>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</si>
  <si>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</si>
  <si>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</si>
  <si>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</si>
  <si>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</si>
  <si>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</si>
  <si>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</si>
  <si>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</si>
  <si>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</si>
  <si>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</si>
  <si>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</si>
  <si>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</si>
  <si>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</si>
  <si>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</si>
  <si>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</si>
  <si>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</si>
  <si>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</si>
  <si>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</si>
  <si>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</si>
  <si>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</si>
  <si>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</si>
  <si>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</si>
  <si>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</si>
  <si>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</si>
  <si>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</si>
  <si>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</si>
  <si>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</si>
  <si>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</si>
  <si>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</si>
  <si>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</si>
  <si>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</si>
  <si>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</si>
  <si>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</si>
  <si>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</si>
  <si>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</si>
  <si>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</si>
  <si>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</si>
  <si>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</si>
  <si>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</si>
  <si>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</si>
  <si>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</si>
  <si>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</si>
  <si>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</si>
  <si>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</si>
  <si>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</si>
  <si>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</si>
  <si>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</si>
  <si>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</si>
  <si>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</si>
  <si>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</si>
  <si>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</si>
  <si>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</si>
  <si>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</si>
  <si>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</si>
  <si>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</si>
  <si>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</si>
  <si>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</si>
  <si>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</si>
  <si>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</si>
  <si>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</si>
  <si>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</si>
  <si>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</si>
  <si>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</si>
  <si>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</si>
  <si>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</si>
  <si>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</si>
  <si>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</si>
  <si>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</si>
  <si>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</si>
  <si>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</si>
  <si>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</si>
  <si>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</si>
  <si>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</si>
  <si>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</si>
  <si>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</si>
  <si>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</si>
  <si>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</si>
  <si>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</si>
  <si>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</si>
  <si>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</si>
  <si>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</si>
  <si>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</si>
  <si>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</si>
  <si>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</si>
  <si>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</si>
  <si>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</si>
  <si>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</si>
  <si>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</si>
  <si>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</si>
  <si>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</si>
  <si>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</si>
  <si>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</si>
  <si>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</si>
  <si>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</si>
  <si>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</si>
  <si>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</si>
  <si>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</si>
  <si>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</si>
  <si>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</si>
  <si>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</si>
  <si>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</si>
  <si>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</si>
  <si>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</si>
  <si>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</si>
  <si>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</si>
  <si>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</si>
  <si>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</si>
  <si>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</si>
  <si>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</si>
  <si>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</si>
  <si>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</si>
  <si>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</si>
  <si>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</si>
  <si>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</si>
  <si>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</si>
  <si>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</si>
  <si>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</si>
  <si>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</si>
  <si>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</si>
  <si>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</si>
  <si>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</si>
  <si>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</si>
  <si>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</si>
  <si>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</si>
  <si>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</si>
  <si>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</si>
  <si>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</si>
  <si>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</si>
  <si>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</si>
  <si>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</si>
  <si>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</si>
  <si>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</si>
  <si>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</si>
  <si>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</si>
  <si>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</si>
  <si>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</si>
  <si>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</si>
  <si>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</si>
  <si>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</si>
  <si>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</si>
  <si>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</si>
  <si>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</si>
  <si>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</si>
  <si>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</si>
  <si>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</si>
  <si>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</si>
  <si>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</si>
  <si>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</si>
  <si>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</si>
  <si>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</si>
  <si>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</si>
  <si>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</si>
  <si>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</si>
  <si>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</si>
  <si>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</si>
  <si>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</si>
  <si>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</si>
  <si>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</si>
  <si>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</si>
  <si>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</si>
  <si>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</si>
  <si>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</si>
  <si>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</si>
  <si>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</si>
  <si>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</si>
  <si>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</si>
  <si>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</si>
  <si>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</si>
  <si>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</si>
  <si>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</si>
  <si>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</si>
  <si>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</si>
  <si>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</si>
  <si>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</si>
  <si>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</si>
  <si>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</si>
  <si>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</si>
  <si>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</si>
  <si>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</si>
  <si>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</si>
  <si>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</si>
  <si>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</si>
  <si>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</si>
  <si>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</si>
  <si>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</si>
  <si>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</si>
  <si>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</si>
  <si>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</si>
  <si>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</si>
  <si>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</si>
  <si>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</si>
  <si>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</si>
  <si>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</si>
  <si>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</si>
  <si>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</si>
  <si>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</si>
  <si>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</si>
  <si>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</si>
  <si>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</si>
  <si>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</si>
  <si>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</si>
  <si>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</si>
  <si>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</si>
  <si>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</si>
  <si>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</si>
  <si>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</si>
  <si>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</si>
  <si>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</si>
  <si>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</si>
  <si>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</si>
  <si>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</si>
  <si>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</si>
  <si>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</si>
  <si>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</si>
  <si>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</si>
  <si>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</si>
  <si>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</si>
  <si>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</si>
  <si>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</si>
  <si>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</si>
  <si>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</si>
  <si>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</si>
  <si>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</si>
  <si>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</si>
  <si>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</si>
  <si>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</si>
  <si>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</si>
  <si>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</si>
  <si>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</si>
  <si>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</si>
  <si>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</si>
  <si>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</si>
  <si>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</si>
  <si>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</si>
  <si>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</si>
  <si>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</si>
  <si>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</si>
  <si>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</si>
  <si>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</si>
  <si>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</si>
  <si>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</si>
  <si>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</si>
  <si>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</si>
  <si>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</si>
  <si>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</si>
  <si>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</si>
  <si>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</si>
  <si>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</si>
  <si>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</si>
  <si>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</si>
  <si>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</si>
  <si>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</si>
  <si>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</si>
  <si>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</si>
  <si>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</si>
  <si>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</si>
  <si>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</si>
  <si>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</si>
  <si>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</si>
  <si>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</si>
  <si>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</si>
  <si>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</si>
  <si>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</si>
  <si>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</si>
  <si>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</si>
  <si>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</si>
  <si>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</si>
  <si>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</si>
  <si>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</si>
  <si>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</si>
  <si>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</si>
  <si>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</si>
  <si>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</si>
  <si>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</si>
  <si>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</si>
  <si>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</si>
  <si>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</si>
  <si>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</si>
  <si>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</si>
  <si>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</si>
  <si>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</si>
  <si>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</si>
  <si>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</si>
  <si>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</si>
  <si>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</si>
  <si>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</si>
  <si>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</si>
  <si>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</si>
  <si>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</si>
  <si>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</si>
  <si>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</si>
  <si>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</si>
  <si>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</si>
  <si>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</si>
  <si>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</si>
  <si>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</si>
  <si>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</si>
  <si>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</si>
  <si>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</si>
  <si>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</si>
  <si>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</si>
  <si>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</si>
  <si>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</si>
  <si>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</si>
  <si>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</si>
  <si>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</si>
  <si>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</si>
  <si>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</si>
  <si>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</si>
  <si>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</si>
  <si>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</si>
  <si>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</si>
  <si>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</si>
  <si>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</si>
  <si>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</si>
  <si>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</si>
  <si>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</si>
  <si>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</si>
  <si>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</si>
  <si>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</si>
  <si>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</si>
  <si>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</si>
  <si>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</si>
  <si>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</si>
  <si>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</si>
  <si>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</si>
  <si>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</si>
  <si>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</si>
  <si>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</si>
  <si>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</si>
  <si>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</si>
  <si>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</si>
  <si>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</si>
  <si>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</si>
  <si>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</si>
  <si>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</si>
  <si>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</si>
  <si>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</si>
  <si>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</si>
  <si>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</si>
  <si>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</si>
  <si>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</si>
  <si>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</si>
  <si>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</si>
  <si>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</si>
  <si>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</si>
  <si>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</si>
  <si>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</si>
  <si>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</si>
  <si>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</si>
  <si>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</si>
  <si>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</si>
  <si>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</si>
  <si>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</si>
  <si>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</si>
  <si>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</si>
  <si>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</si>
  <si>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</si>
  <si>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</si>
  <si>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</si>
  <si>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</si>
  <si>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</si>
  <si>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</si>
  <si>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</si>
  <si>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</si>
  <si>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</si>
  <si>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</si>
  <si>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</si>
  <si>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</si>
  <si>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</si>
  <si>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</si>
  <si>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</si>
  <si>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</si>
  <si>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</si>
  <si>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</si>
  <si>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</si>
  <si>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</si>
  <si>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</si>
  <si>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</si>
  <si>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</si>
  <si>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</si>
  <si>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</si>
  <si>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</si>
  <si>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</si>
  <si>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</si>
  <si>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</si>
  <si>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</si>
  <si>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</si>
  <si>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</si>
  <si>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</si>
  <si>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</si>
  <si>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</si>
  <si>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</si>
  <si>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</si>
  <si>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</si>
  <si>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</si>
  <si>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</si>
  <si>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</si>
  <si>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</si>
  <si>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</si>
  <si>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</si>
  <si>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</si>
  <si>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</si>
  <si>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</si>
  <si>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</si>
  <si>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</si>
  <si>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</si>
  <si>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</si>
  <si>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</si>
  <si>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</si>
  <si>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</si>
  <si>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</si>
  <si>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</si>
  <si>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</si>
  <si>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</si>
  <si>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</si>
  <si>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</si>
  <si>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</si>
  <si>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</si>
  <si>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</si>
  <si>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</si>
  <si>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</si>
  <si>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</si>
  <si>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</si>
  <si>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</si>
  <si>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</si>
  <si>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</si>
  <si>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</si>
  <si>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</si>
  <si>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</si>
  <si>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</si>
  <si>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</si>
  <si>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</si>
  <si>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</si>
  <si>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</si>
  <si>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</si>
  <si>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</si>
  <si>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</si>
  <si>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</si>
  <si>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</si>
  <si>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</si>
  <si>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</si>
  <si>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</si>
  <si>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</si>
  <si>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</si>
  <si>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</si>
  <si>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</si>
  <si>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</si>
  <si>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</si>
  <si>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</si>
  <si>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</si>
  <si>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</si>
  <si>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</si>
  <si>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</si>
  <si>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</si>
  <si>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</si>
  <si>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</si>
  <si>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</si>
  <si>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</si>
  <si>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</si>
  <si>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</si>
  <si>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</si>
  <si>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</si>
  <si>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</si>
  <si>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</si>
  <si>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</si>
  <si>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</si>
  <si>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</si>
  <si>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</si>
  <si>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</si>
  <si>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</si>
  <si>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</si>
  <si>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</si>
  <si>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</si>
  <si>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</si>
  <si>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</si>
  <si>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</si>
  <si>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</si>
  <si>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</si>
  <si>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</si>
  <si>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</si>
  <si>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</si>
  <si>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</si>
  <si>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</si>
  <si>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</si>
  <si>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</si>
  <si>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</si>
  <si>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</si>
  <si>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</si>
  <si>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</si>
  <si>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</si>
  <si>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</si>
  <si>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</si>
  <si>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</si>
  <si>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</si>
  <si>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</si>
  <si>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</si>
  <si>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</si>
  <si>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</si>
  <si>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</si>
  <si>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</si>
  <si>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</si>
  <si>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</si>
  <si>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</si>
  <si>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</si>
  <si>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</si>
  <si>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</si>
  <si>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</si>
  <si>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</si>
  <si>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</si>
  <si>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</si>
  <si>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</si>
  <si>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</si>
  <si>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</si>
  <si>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</si>
  <si>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</si>
  <si>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</si>
  <si>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</si>
  <si>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</si>
  <si>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</si>
  <si>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</si>
  <si>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</si>
  <si>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</si>
  <si>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</si>
  <si>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</si>
  <si>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</si>
  <si>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</si>
  <si>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</si>
  <si>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</si>
  <si>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</si>
  <si>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</si>
  <si>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</si>
  <si>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</si>
  <si>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</si>
  <si>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</si>
  <si>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</si>
  <si>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</si>
  <si>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</si>
  <si>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</si>
  <si>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</si>
  <si>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</si>
  <si>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</si>
  <si>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</si>
  <si>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</si>
  <si>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</si>
  <si>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</si>
  <si>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</si>
  <si>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</si>
  <si>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</si>
  <si>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</si>
  <si>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</si>
  <si>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</si>
  <si>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</si>
  <si>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</si>
  <si>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</si>
  <si>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</si>
  <si>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</si>
  <si>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</si>
  <si>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</si>
  <si>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</si>
  <si>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</si>
  <si>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</si>
  <si>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</si>
  <si>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</si>
  <si>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</si>
  <si>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</si>
  <si>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</si>
  <si>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</si>
  <si>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</si>
  <si>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</si>
  <si>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</si>
  <si>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</si>
  <si>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</si>
  <si>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</si>
  <si>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</si>
  <si>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</si>
  <si>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</si>
  <si>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</si>
  <si>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</si>
  <si>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</si>
  <si>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</si>
  <si>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</si>
  <si>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</si>
  <si>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</si>
  <si>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</si>
  <si>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</si>
  <si>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</si>
  <si>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</si>
  <si>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</si>
  <si>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</si>
  <si>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</si>
  <si>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</si>
  <si>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</si>
  <si>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</si>
  <si>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</si>
  <si>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</si>
  <si>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</si>
  <si>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</si>
  <si>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</si>
  <si>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</si>
  <si>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</si>
  <si>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</si>
  <si>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</si>
  <si>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</si>
  <si>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</si>
  <si>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</si>
  <si>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</si>
  <si>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</si>
  <si>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</si>
  <si>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</si>
  <si>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</si>
  <si>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</si>
  <si>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</si>
  <si>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</si>
  <si>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</si>
  <si>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</si>
  <si>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</si>
  <si>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</si>
  <si>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</si>
  <si>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</si>
  <si>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</si>
  <si>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</si>
  <si>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</si>
  <si>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</si>
  <si>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</si>
  <si>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</si>
  <si>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</si>
  <si>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</si>
  <si>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</si>
  <si>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</si>
  <si>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</si>
  <si>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</si>
  <si>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</si>
  <si>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</si>
  <si>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</si>
  <si>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</si>
  <si>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</si>
  <si>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</si>
  <si>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</si>
  <si>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</si>
  <si>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</si>
  <si>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</si>
  <si>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</si>
  <si>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</si>
  <si>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</si>
  <si>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</si>
  <si>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</si>
  <si>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</si>
  <si>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</si>
  <si>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</si>
  <si>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</si>
  <si>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</si>
  <si>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</si>
  <si>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</si>
  <si>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</si>
  <si>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</si>
  <si>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</si>
  <si>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</si>
  <si>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</si>
  <si>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</si>
  <si>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</si>
  <si>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</si>
  <si>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</si>
  <si>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</si>
  <si>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</si>
  <si>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</si>
  <si>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</si>
  <si>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</si>
  <si>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</si>
  <si>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</si>
  <si>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</si>
  <si>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</si>
  <si>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</si>
  <si>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</si>
  <si>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</si>
  <si>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</si>
  <si>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</si>
  <si>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</si>
  <si>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</si>
  <si>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</si>
  <si>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</si>
  <si>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</si>
  <si>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</si>
  <si>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</si>
  <si>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</si>
  <si>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</si>
  <si>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</si>
  <si>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</si>
  <si>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</si>
  <si>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</si>
  <si>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</si>
  <si>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</si>
  <si>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</si>
  <si>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</si>
  <si>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</si>
  <si>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</si>
  <si>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</si>
  <si>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</si>
  <si>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</si>
  <si>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</si>
  <si>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</si>
  <si>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</si>
  <si>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</si>
  <si>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</si>
  <si>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</si>
  <si>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</si>
  <si>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</si>
  <si>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</si>
  <si>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</si>
  <si>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</si>
  <si>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</si>
  <si>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</si>
  <si>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</si>
  <si>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</si>
  <si>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</si>
  <si>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</si>
  <si>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</si>
  <si>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</si>
  <si>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</si>
  <si>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</si>
  <si>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</si>
  <si>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</si>
  <si>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</si>
  <si>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</si>
  <si>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</si>
  <si>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</si>
  <si>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</si>
  <si>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</si>
  <si>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</si>
  <si>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</si>
  <si>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</si>
  <si>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</si>
  <si>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</si>
  <si>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</si>
  <si>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</si>
  <si>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</si>
  <si>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</si>
  <si>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</si>
  <si>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</si>
  <si>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</si>
  <si>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</si>
  <si>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</si>
  <si>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</si>
  <si>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</si>
  <si>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</si>
  <si>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</si>
  <si>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</si>
  <si>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</si>
  <si>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</si>
  <si>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</si>
  <si>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</si>
  <si>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</si>
  <si>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</si>
  <si>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</si>
  <si>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</si>
  <si>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</si>
  <si>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</si>
  <si>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</si>
  <si>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</si>
  <si>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</si>
  <si>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</si>
  <si>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</si>
  <si>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</si>
  <si>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</si>
  <si>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</si>
  <si>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</si>
  <si>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</si>
  <si>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</si>
  <si>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</si>
  <si>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</si>
  <si>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</si>
  <si>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</si>
  <si>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</si>
  <si>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</si>
  <si>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</si>
  <si>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</si>
  <si>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</si>
  <si>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</si>
  <si>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</si>
  <si>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</si>
  <si>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</si>
  <si>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</si>
  <si>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</si>
  <si>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</si>
  <si>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</si>
  <si>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</si>
  <si>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</si>
  <si>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</si>
  <si>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</si>
  <si>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</si>
  <si>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</si>
  <si>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</si>
  <si>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</si>
  <si>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</si>
  <si>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</si>
  <si>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</si>
  <si>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</si>
  <si>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</si>
  <si>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</si>
  <si>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</si>
  <si>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</si>
  <si>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</si>
  <si>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</si>
  <si>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</si>
  <si>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</si>
  <si>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</si>
  <si>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</si>
  <si>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</si>
  <si>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</si>
  <si>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</si>
  <si>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</si>
  <si>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</si>
  <si>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</si>
  <si>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</si>
  <si>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</si>
  <si>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</si>
  <si>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</si>
  <si>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</si>
  <si>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</si>
  <si>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</si>
  <si>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</si>
  <si>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</si>
  <si>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</si>
  <si>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</si>
  <si>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</si>
  <si>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</si>
  <si>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</si>
  <si>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</si>
  <si>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</si>
  <si>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</si>
  <si>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</si>
  <si>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</si>
  <si>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</si>
  <si>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</si>
  <si>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</si>
  <si>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</si>
  <si>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</si>
  <si>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</si>
  <si>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</si>
  <si>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</si>
  <si>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</si>
  <si>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</si>
  <si>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</si>
  <si>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</si>
  <si>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</si>
  <si>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</si>
  <si>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</si>
  <si>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</si>
  <si>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</si>
  <si>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</si>
  <si>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</si>
  <si>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</si>
  <si>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</si>
  <si>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</si>
  <si>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</si>
  <si>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</si>
  <si>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</si>
  <si>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</si>
  <si>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</si>
  <si>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</si>
  <si>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</si>
  <si>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</si>
  <si>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</si>
  <si>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</si>
  <si>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</si>
  <si>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</si>
  <si>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</si>
  <si>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</si>
  <si>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</si>
  <si>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</si>
  <si>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</si>
  <si>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</si>
  <si>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</si>
  <si>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</si>
  <si>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</si>
  <si>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</si>
  <si>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</si>
  <si>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</si>
  <si>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</si>
  <si>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</si>
  <si>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</si>
  <si>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</si>
  <si>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</si>
  <si>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</si>
  <si>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</si>
  <si>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</si>
  <si>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</si>
  <si>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</si>
  <si>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</si>
  <si>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</si>
  <si>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</si>
  <si>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</si>
  <si>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</si>
  <si>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</si>
  <si>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</si>
  <si>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</si>
  <si>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</si>
  <si>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</si>
  <si>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</si>
  <si>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</si>
  <si>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</si>
  <si>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</si>
  <si>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</si>
  <si>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</si>
  <si>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</si>
  <si>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</si>
  <si>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</si>
  <si>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</si>
  <si>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</si>
  <si>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</si>
  <si>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</si>
  <si>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</si>
  <si>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</si>
  <si>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</si>
  <si>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</si>
  <si>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</si>
  <si>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</si>
  <si>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</si>
  <si>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</si>
  <si>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</si>
  <si>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</si>
  <si>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</si>
  <si>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</si>
  <si>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</si>
  <si>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</si>
  <si>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</si>
  <si>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</si>
  <si>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</si>
  <si>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</si>
  <si>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</si>
  <si>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</si>
  <si>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</si>
  <si>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</si>
  <si>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</si>
  <si>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</si>
  <si>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</si>
  <si>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</si>
  <si>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</si>
  <si>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</si>
  <si>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</si>
  <si>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</si>
  <si>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</si>
  <si>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</si>
  <si>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</si>
  <si>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</si>
  <si>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</si>
  <si>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</si>
  <si>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</si>
  <si>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</si>
  <si>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</si>
  <si>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</si>
  <si>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</si>
  <si>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</si>
  <si>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</si>
  <si>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</si>
  <si>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</si>
  <si>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</si>
  <si>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</si>
  <si>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</si>
  <si>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</si>
  <si>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</si>
  <si>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</si>
  <si>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</si>
  <si>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</si>
  <si>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</si>
  <si>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</si>
  <si>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</si>
  <si>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</si>
  <si>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</si>
  <si>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</si>
  <si>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</si>
  <si>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</si>
  <si>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</si>
  <si>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</si>
  <si>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</si>
  <si>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</si>
  <si>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</si>
  <si>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</si>
  <si>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</si>
  <si>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</si>
  <si>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</si>
  <si>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</si>
  <si>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</si>
  <si>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</si>
  <si>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</si>
  <si>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</si>
  <si>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</si>
  <si>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</si>
  <si>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</si>
  <si>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</si>
  <si>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</si>
  <si>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</si>
  <si>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</si>
  <si>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</si>
  <si>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</si>
  <si>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</si>
  <si>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</si>
  <si>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</si>
  <si>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</si>
  <si>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</si>
  <si>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</si>
  <si>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</si>
  <si>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</si>
  <si>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</si>
  <si>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</si>
  <si>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</si>
  <si>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</si>
  <si>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</si>
  <si>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</si>
  <si>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</si>
  <si>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</si>
  <si>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</si>
  <si>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</si>
  <si>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</si>
  <si>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</si>
  <si>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</si>
  <si>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</si>
  <si>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</si>
  <si>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</si>
  <si>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</si>
  <si>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</si>
  <si>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</si>
  <si>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</si>
  <si>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</si>
  <si>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</si>
  <si>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</si>
  <si>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</si>
  <si>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</si>
  <si>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</si>
  <si>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</si>
  <si>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</si>
  <si>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</si>
  <si>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</si>
  <si>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</si>
  <si>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</si>
  <si>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</si>
  <si>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</si>
  <si>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</si>
  <si>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</si>
  <si>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</si>
  <si>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</si>
  <si>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</si>
  <si>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</si>
  <si>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</si>
  <si>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</si>
  <si>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</si>
  <si>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</si>
  <si>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</si>
  <si>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</si>
  <si>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</si>
  <si>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</si>
  <si>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</si>
  <si>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</si>
  <si>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</si>
  <si>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</si>
  <si>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</si>
  <si>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</si>
  <si>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</si>
  <si>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</si>
  <si>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</si>
  <si>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</si>
  <si>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</si>
  <si>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</si>
  <si>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</si>
  <si>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</si>
  <si>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</si>
  <si>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</si>
  <si>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</si>
  <si>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</si>
  <si>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</si>
  <si>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</si>
  <si>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</si>
  <si>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</si>
  <si>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</si>
  <si>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</si>
  <si>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</si>
  <si>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</si>
  <si>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</si>
  <si>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</si>
  <si>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</si>
  <si>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</si>
  <si>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</si>
  <si>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</si>
  <si>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</si>
  <si>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</si>
  <si>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</si>
  <si>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</si>
  <si>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</si>
  <si>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</si>
  <si>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</si>
  <si>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</si>
  <si>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</si>
  <si>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</si>
  <si>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</si>
  <si>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</si>
  <si>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</si>
  <si>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</si>
  <si>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</si>
  <si>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</si>
  <si>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</si>
  <si>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</si>
  <si>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</si>
  <si>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</si>
  <si>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</si>
  <si>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</si>
  <si>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</si>
  <si>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</si>
  <si>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</si>
  <si>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</si>
  <si>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</si>
  <si>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</si>
  <si>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</si>
  <si>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</si>
  <si>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</si>
  <si>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</si>
  <si>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</si>
  <si>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</si>
  <si>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</si>
  <si>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</si>
  <si>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</si>
  <si>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</si>
  <si>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</si>
  <si>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</si>
  <si>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</si>
  <si>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</si>
  <si>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</si>
  <si>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</si>
  <si>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</si>
  <si>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</si>
  <si>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</si>
  <si>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</si>
  <si>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</si>
  <si>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</si>
  <si>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</si>
  <si>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</si>
  <si>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</si>
  <si>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</si>
  <si>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</si>
  <si>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</si>
  <si>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</si>
  <si>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</si>
  <si>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</si>
  <si>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</si>
  <si>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</si>
  <si>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</si>
  <si>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</si>
  <si>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</si>
  <si>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</si>
  <si>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</si>
  <si>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</si>
  <si>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</si>
  <si>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</si>
  <si>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</si>
  <si>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</si>
  <si>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</si>
  <si>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</si>
  <si>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</si>
  <si>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</si>
  <si>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</si>
  <si>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</si>
  <si>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</si>
  <si>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</si>
  <si>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</si>
  <si>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</si>
  <si>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</si>
  <si>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</si>
  <si>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</si>
  <si>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</si>
  <si>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</si>
  <si>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</si>
  <si>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</si>
  <si>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</si>
  <si>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</si>
  <si>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</si>
  <si>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</si>
  <si>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</si>
  <si>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</si>
  <si>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</si>
  <si>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</si>
  <si>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</si>
  <si>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</si>
  <si>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</si>
  <si>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</si>
  <si>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</si>
  <si>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</si>
  <si>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</si>
  <si>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</si>
  <si>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</si>
  <si>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</si>
  <si>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</si>
  <si>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</si>
  <si>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</si>
  <si>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</si>
  <si>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</si>
  <si>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</si>
  <si>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</si>
  <si>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</si>
  <si>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</si>
  <si>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</si>
  <si>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</si>
  <si>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</si>
  <si>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</si>
  <si>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</si>
  <si>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</si>
  <si>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</si>
  <si>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</si>
  <si>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</si>
  <si>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</si>
  <si>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</si>
  <si>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</si>
  <si>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</si>
  <si>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</si>
  <si>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</si>
  <si>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</si>
  <si>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</si>
  <si>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</si>
  <si>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</si>
  <si>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</si>
  <si>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</si>
  <si>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</si>
  <si>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</si>
  <si>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</si>
  <si>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</si>
  <si>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</si>
  <si>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</si>
  <si>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</si>
  <si>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</si>
  <si>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</si>
  <si>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</si>
  <si>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</si>
  <si>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</si>
  <si>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</si>
  <si>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</si>
  <si>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</si>
  <si>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</si>
  <si>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</si>
  <si>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</si>
  <si>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</si>
  <si>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</si>
  <si>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</si>
  <si>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</si>
  <si>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</si>
  <si>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</si>
  <si>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</si>
  <si>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</si>
  <si>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</si>
  <si>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</si>
  <si>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</si>
  <si>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</si>
  <si>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</si>
  <si>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</si>
  <si>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</si>
  <si>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</si>
  <si>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</si>
  <si>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</si>
  <si>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</si>
  <si>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</si>
  <si>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</si>
  <si>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</si>
  <si>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</si>
  <si>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</si>
  <si>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</si>
  <si>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</si>
  <si>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</si>
  <si>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</si>
  <si>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</si>
  <si>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</si>
  <si>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</si>
  <si>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</si>
  <si>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</si>
  <si>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</si>
  <si>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</si>
  <si>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</si>
  <si>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</si>
  <si>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</si>
  <si>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</si>
  <si>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</si>
  <si>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</si>
  <si>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</si>
  <si>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</si>
  <si>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</si>
  <si>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</si>
  <si>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</si>
  <si>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</si>
  <si>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</si>
  <si>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</si>
  <si>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</si>
  <si>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</si>
  <si>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</si>
  <si>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</si>
  <si>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</si>
  <si>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</si>
  <si>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</si>
  <si>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</si>
  <si>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</si>
  <si>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</si>
  <si>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</si>
  <si>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</si>
  <si>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</si>
  <si>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</si>
  <si>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</si>
  <si>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</si>
  <si>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</si>
  <si>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</si>
  <si>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</si>
  <si>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</si>
  <si>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</si>
  <si>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</si>
  <si>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</si>
  <si>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</si>
  <si>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</si>
  <si>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</si>
  <si>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</si>
  <si>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</si>
  <si>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</si>
  <si>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</si>
  <si>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</si>
  <si>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</si>
  <si>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</si>
  <si>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</si>
  <si>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</si>
  <si>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</si>
  <si>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</si>
  <si>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</si>
  <si>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</si>
  <si>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</si>
  <si>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</si>
  <si>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</si>
  <si>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</si>
  <si>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</si>
  <si>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</si>
  <si>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</si>
  <si>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</si>
  <si>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</si>
  <si>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</si>
  <si>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</si>
  <si>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</si>
  <si>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</si>
  <si>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</si>
  <si>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</si>
  <si>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</si>
  <si>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</si>
  <si>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</si>
  <si>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</si>
  <si>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</si>
  <si>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</si>
  <si>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</si>
  <si>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</si>
  <si>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</si>
  <si>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</si>
  <si>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</si>
  <si>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</si>
  <si>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</si>
  <si>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</si>
  <si>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</si>
  <si>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</si>
  <si>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</si>
  <si>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</si>
  <si>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</si>
  <si>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</si>
  <si>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</si>
  <si>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</si>
  <si>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</si>
  <si>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</si>
  <si>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</si>
  <si>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</si>
  <si>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</si>
  <si>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</si>
  <si>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</si>
  <si>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</si>
  <si>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</si>
  <si>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</si>
  <si>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</si>
  <si>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</si>
  <si>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</si>
  <si>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</si>
  <si>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</si>
  <si>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</si>
  <si>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</si>
  <si>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</si>
  <si>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</si>
  <si>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</si>
  <si>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</si>
  <si>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</si>
  <si>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</si>
  <si>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</si>
  <si>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</si>
  <si>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</si>
  <si>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</si>
  <si>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</si>
  <si>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</si>
  <si>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</si>
  <si>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</si>
  <si>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</si>
  <si>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</si>
  <si>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</si>
  <si>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</si>
  <si>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</si>
  <si>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</si>
  <si>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</si>
  <si>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</si>
  <si>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</si>
  <si>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</si>
  <si>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</si>
  <si>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</si>
  <si>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</si>
  <si>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</si>
  <si>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</si>
  <si>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</si>
  <si>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</si>
  <si>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</si>
  <si>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</si>
  <si>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</si>
  <si>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</si>
  <si>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</si>
  <si>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</si>
  <si>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</si>
  <si>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</si>
  <si>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</si>
  <si>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</si>
  <si>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</si>
  <si>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</si>
  <si>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</si>
  <si>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</si>
  <si>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</si>
  <si>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</si>
  <si>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</si>
  <si>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</si>
  <si>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</si>
  <si>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</si>
  <si>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</si>
  <si>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</si>
  <si>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</si>
  <si>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</si>
  <si>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</si>
  <si>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</si>
  <si>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</si>
  <si>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</si>
  <si>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</si>
  <si>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</si>
  <si>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</si>
  <si>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</si>
  <si>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</si>
  <si>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</si>
  <si>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</si>
  <si>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</si>
  <si>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</si>
  <si>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</si>
  <si>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</si>
  <si>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</si>
  <si>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</si>
  <si>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</si>
  <si>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</si>
  <si>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</si>
  <si>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</si>
  <si>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</si>
  <si>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</si>
  <si>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</si>
  <si>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</si>
  <si>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</si>
  <si>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</si>
  <si>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</si>
  <si>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</si>
  <si>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</si>
  <si>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</si>
  <si>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</si>
  <si>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</si>
  <si>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</si>
  <si>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</si>
  <si>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</si>
  <si>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</si>
  <si>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</si>
  <si>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</si>
  <si>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</si>
  <si>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</si>
  <si>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</si>
  <si>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</si>
  <si>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</si>
  <si>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</si>
  <si>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</si>
  <si>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</si>
  <si>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</si>
  <si>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</si>
  <si>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</si>
  <si>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</si>
  <si>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</si>
  <si>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</si>
  <si>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</si>
  <si>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</si>
  <si>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</si>
  <si>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</si>
  <si>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</si>
  <si>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</si>
  <si>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</si>
  <si>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</si>
  <si>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</si>
  <si>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</si>
  <si>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</si>
  <si>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</si>
  <si>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</si>
  <si>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</si>
  <si>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</si>
  <si>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</si>
  <si>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</si>
  <si>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</si>
  <si>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</si>
  <si>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</si>
  <si>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</si>
  <si>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</si>
  <si>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</si>
  <si>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</si>
  <si>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</si>
  <si>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</si>
  <si>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</si>
  <si>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</si>
  <si>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</si>
  <si>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</si>
  <si>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</si>
  <si>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</si>
  <si>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</si>
  <si>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</si>
  <si>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</si>
  <si>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</si>
  <si>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</si>
  <si>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</si>
  <si>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</si>
  <si>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</si>
  <si>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</si>
  <si>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</si>
  <si>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</si>
  <si>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</si>
  <si>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</si>
  <si>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</si>
  <si>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</si>
  <si>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</si>
  <si>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</si>
  <si>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</si>
  <si>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</si>
  <si>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</si>
  <si>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</si>
  <si>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</si>
  <si>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</si>
  <si>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</si>
  <si>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</si>
  <si>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</si>
  <si>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</si>
  <si>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</si>
  <si>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</si>
  <si>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</si>
  <si>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</si>
  <si>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</si>
  <si>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</si>
  <si>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</si>
  <si>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</si>
  <si>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</si>
  <si>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</si>
  <si>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</si>
  <si>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</si>
  <si>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</si>
  <si>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</si>
  <si>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</si>
  <si>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</si>
  <si>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</si>
  <si>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</si>
  <si>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</si>
  <si>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</si>
  <si>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</si>
  <si>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</si>
  <si>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</si>
  <si>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</si>
  <si>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</si>
  <si>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</si>
  <si>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</si>
  <si>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</si>
  <si>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</si>
  <si>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</si>
  <si>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</si>
  <si>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</si>
  <si>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</si>
  <si>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</si>
  <si>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</si>
  <si>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</si>
  <si>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</si>
  <si>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</si>
  <si>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</si>
  <si>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</si>
  <si>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</si>
  <si>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</si>
  <si>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</si>
  <si>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</si>
  <si>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</si>
  <si>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</si>
  <si>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</si>
  <si>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</si>
  <si>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</si>
  <si>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</si>
  <si>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</si>
  <si>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</si>
  <si>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</si>
  <si>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</si>
  <si>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</si>
  <si>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</si>
  <si>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</si>
  <si>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</si>
  <si>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</si>
  <si>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</si>
  <si>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</si>
  <si>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</si>
  <si>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</si>
  <si>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</si>
  <si>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</si>
  <si>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</si>
  <si>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</si>
  <si>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</si>
  <si>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</si>
  <si>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</si>
  <si>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</si>
  <si>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</si>
  <si>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</si>
  <si>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</si>
  <si>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</si>
  <si>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</si>
  <si>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</si>
  <si>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</si>
  <si>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</si>
  <si>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</si>
  <si>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</si>
  <si>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</si>
  <si>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</si>
  <si>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</si>
  <si>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</si>
  <si>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</si>
  <si>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</si>
  <si>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</si>
  <si>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</si>
  <si>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</si>
  <si>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</si>
  <si>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</si>
  <si>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</si>
  <si>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</si>
  <si>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</si>
  <si>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</si>
  <si>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</si>
  <si>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</si>
  <si>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</si>
  <si>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</si>
  <si>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</si>
  <si>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</si>
  <si>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</si>
  <si>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</si>
  <si>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</si>
  <si>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</si>
  <si>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</si>
  <si>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</si>
  <si>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</si>
  <si>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</si>
  <si>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</si>
  <si>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</si>
  <si>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</si>
  <si>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</si>
  <si>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</si>
  <si>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</si>
  <si>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</si>
  <si>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</si>
  <si>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</si>
  <si>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</si>
  <si>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</si>
  <si>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</si>
  <si>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</si>
  <si>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</si>
  <si>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</si>
  <si>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</si>
  <si>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</si>
  <si>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</si>
  <si>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</si>
  <si>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</si>
  <si>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</si>
  <si>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</si>
  <si>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</si>
  <si>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</si>
  <si>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</si>
  <si>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</si>
  <si>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</si>
  <si>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</si>
  <si>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</si>
  <si>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</si>
  <si>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</si>
  <si>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</si>
  <si>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</si>
  <si>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</si>
  <si>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</si>
  <si>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</si>
  <si>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</si>
  <si>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</si>
  <si>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</si>
  <si>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</si>
  <si>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</si>
  <si>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</si>
  <si>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</si>
  <si>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</si>
  <si>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</si>
  <si>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</si>
  <si>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</si>
  <si>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</si>
  <si>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</si>
  <si>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</si>
  <si>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</si>
  <si>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</si>
  <si>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</si>
  <si>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</si>
  <si>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</si>
  <si>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</si>
  <si>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</si>
  <si>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</si>
  <si>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</si>
  <si>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</si>
  <si>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</si>
  <si>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</si>
  <si>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</si>
  <si>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</si>
  <si>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</si>
  <si>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</si>
  <si>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</si>
  <si>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</si>
  <si>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</si>
  <si>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</si>
  <si>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</si>
  <si>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</si>
  <si>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</si>
  <si>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</si>
  <si>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</si>
  <si>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</si>
  <si>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</si>
  <si>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</si>
  <si>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</si>
  <si>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</si>
  <si>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</si>
  <si>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</si>
  <si>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</si>
  <si>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</si>
  <si>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</si>
  <si>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</si>
  <si>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</si>
  <si>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</si>
  <si>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</si>
  <si>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</si>
  <si>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</si>
  <si>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</si>
  <si>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</si>
  <si>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</si>
  <si>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</si>
  <si>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</si>
  <si>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</si>
  <si>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</si>
  <si>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</si>
  <si>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</si>
  <si>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</si>
  <si>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</si>
  <si>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</si>
  <si>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</si>
  <si>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</si>
  <si>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</si>
  <si>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</si>
  <si>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</si>
  <si>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</si>
  <si>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</si>
  <si>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</si>
  <si>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</si>
  <si>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</si>
  <si>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</si>
  <si>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</si>
  <si>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</si>
  <si>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</si>
  <si>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</si>
  <si>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</si>
  <si>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</si>
  <si>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</si>
  <si>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</si>
  <si>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</si>
  <si>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</si>
  <si>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</si>
  <si>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</si>
  <si>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</si>
  <si>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</si>
  <si>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</si>
  <si>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</si>
  <si>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</si>
  <si>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</si>
  <si>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</si>
  <si>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</si>
  <si>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</si>
  <si>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</si>
  <si>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</si>
  <si>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</si>
  <si>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</si>
  <si>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</si>
  <si>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</si>
  <si>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</si>
  <si>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</si>
  <si>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</si>
  <si>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</si>
  <si>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</si>
  <si>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</si>
  <si>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</si>
  <si>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</si>
  <si>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</si>
  <si>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</si>
  <si>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</si>
  <si>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</si>
  <si>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</si>
  <si>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</si>
  <si>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</si>
  <si>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</si>
  <si>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</si>
  <si>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</si>
  <si>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</si>
  <si>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</si>
  <si>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</si>
  <si>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</si>
  <si>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</si>
  <si>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</si>
  <si>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</si>
  <si>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</si>
  <si>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</si>
  <si>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</si>
  <si>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</si>
  <si>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</si>
  <si>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</si>
  <si>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</si>
  <si>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</si>
  <si>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</si>
  <si>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</si>
  <si>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</si>
  <si>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</si>
  <si>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</si>
  <si>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</si>
  <si>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</si>
  <si>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</si>
  <si>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</si>
  <si>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</si>
  <si>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</si>
  <si>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</si>
  <si>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</si>
  <si>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</si>
  <si>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</si>
  <si>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</si>
  <si>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</si>
  <si>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</si>
  <si>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</si>
  <si>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</si>
  <si>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</si>
  <si>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</si>
  <si>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</si>
  <si>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</si>
  <si>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</si>
  <si>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</si>
  <si>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</si>
  <si>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</si>
  <si>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</si>
  <si>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</si>
  <si>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</si>
  <si>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</si>
  <si>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</si>
  <si>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</si>
  <si>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</si>
  <si>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</si>
  <si>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</si>
  <si>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</si>
  <si>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</si>
  <si>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</si>
  <si>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</si>
  <si>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</si>
  <si>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</si>
  <si>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</si>
  <si>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</si>
  <si>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</si>
  <si>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</si>
  <si>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</si>
  <si>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</si>
  <si>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</si>
  <si>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</si>
  <si>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</si>
  <si>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</si>
  <si>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</si>
  <si>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</si>
  <si>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</si>
  <si>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</si>
  <si>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</si>
  <si>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</si>
  <si>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</si>
  <si>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</si>
  <si>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</si>
  <si>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</si>
  <si>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</si>
  <si>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</si>
  <si>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</si>
  <si>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</si>
  <si>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</si>
  <si>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</si>
  <si>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</si>
  <si>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</si>
  <si>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</si>
  <si>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</si>
  <si>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</si>
  <si>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</si>
  <si>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</si>
  <si>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</si>
  <si>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</si>
  <si>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</si>
  <si>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</si>
  <si>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</si>
  <si>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</si>
  <si>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</si>
  <si>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</si>
  <si>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</si>
  <si>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</si>
  <si>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</si>
  <si>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</si>
  <si>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</si>
  <si>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</si>
  <si>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</si>
  <si>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</si>
  <si>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</si>
  <si>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</si>
  <si>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</si>
  <si>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</si>
  <si>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</si>
  <si>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</si>
  <si>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</si>
  <si>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</si>
  <si>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</si>
  <si>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</si>
  <si>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</si>
  <si>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</si>
  <si>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</si>
  <si>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</si>
  <si>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</si>
  <si>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</si>
  <si>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</si>
  <si>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</si>
  <si>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</si>
  <si>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</si>
  <si>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</si>
  <si>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</si>
  <si>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</si>
  <si>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</si>
  <si>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</si>
  <si>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</si>
  <si>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</si>
  <si>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</si>
  <si>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</si>
  <si>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</si>
  <si>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</si>
  <si>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</si>
  <si>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</si>
  <si>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</si>
  <si>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</si>
  <si>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</si>
  <si>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</si>
  <si>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</si>
  <si>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</si>
  <si>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</si>
  <si>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</si>
  <si>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</si>
  <si>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</si>
  <si>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</si>
  <si>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</si>
  <si>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</si>
  <si>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</si>
  <si>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</si>
  <si>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</si>
  <si>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</si>
  <si>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</si>
  <si>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</si>
  <si>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</si>
  <si>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</si>
  <si>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</si>
  <si>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</si>
  <si>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</si>
  <si>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</si>
  <si>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</si>
  <si>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</si>
  <si>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</si>
  <si>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</si>
  <si>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</si>
  <si>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</si>
  <si>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</si>
  <si>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</si>
  <si>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</si>
  <si>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</si>
  <si>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</si>
  <si>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</si>
  <si>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</si>
  <si>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</si>
  <si>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</si>
  <si>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</si>
  <si>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</si>
  <si>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</si>
  <si>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</si>
  <si>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</si>
  <si>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</si>
  <si>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</si>
  <si>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</si>
  <si>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</si>
  <si>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</si>
  <si>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</si>
  <si>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</si>
  <si>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</si>
  <si>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</si>
  <si>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</si>
  <si>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</si>
  <si>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</si>
  <si>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</si>
  <si>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</si>
  <si>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</si>
  <si>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</si>
  <si>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</si>
  <si>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</si>
  <si>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</si>
  <si>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</si>
  <si>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</si>
  <si>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</si>
  <si>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</si>
  <si>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</si>
  <si>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</si>
  <si>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</si>
  <si>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</si>
  <si>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</si>
  <si>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</si>
  <si>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</si>
  <si>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</si>
  <si>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</si>
  <si>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</si>
  <si>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</si>
  <si>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</si>
  <si>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</si>
  <si>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</si>
  <si>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</si>
  <si>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</si>
  <si>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</si>
  <si>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</si>
  <si>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</si>
  <si>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</si>
  <si>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</si>
  <si>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</si>
  <si>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</si>
  <si>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</si>
  <si>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</si>
  <si>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</si>
  <si>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</si>
  <si>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</si>
  <si>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</si>
  <si>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</si>
  <si>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</si>
  <si>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</si>
  <si>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</si>
  <si>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</si>
  <si>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</si>
  <si>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</si>
  <si>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</si>
  <si>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</si>
  <si>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</si>
  <si>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</si>
  <si>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</si>
  <si>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</si>
  <si>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</si>
  <si>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</si>
  <si>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</si>
  <si>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</si>
  <si>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</si>
  <si>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</si>
  <si>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</si>
  <si>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</si>
  <si>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</si>
  <si>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</si>
  <si>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</si>
  <si>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</si>
  <si>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</si>
  <si>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</si>
  <si>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</si>
  <si>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</si>
  <si>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</si>
  <si>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</si>
  <si>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</si>
  <si>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</si>
  <si>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</si>
  <si>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</si>
  <si>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</si>
  <si>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</si>
  <si>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</si>
  <si>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</si>
  <si>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</si>
  <si>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</si>
  <si>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</si>
  <si>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</si>
  <si>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</si>
  <si>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</si>
  <si>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</si>
  <si>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</si>
  <si>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</si>
  <si>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</si>
  <si>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</si>
  <si>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</si>
  <si>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</si>
  <si>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</si>
  <si>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</si>
  <si>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</si>
  <si>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</si>
  <si>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</si>
  <si>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</si>
  <si>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</si>
  <si>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</si>
  <si>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</si>
  <si>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</si>
  <si>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</si>
  <si>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</si>
  <si>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</si>
  <si>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</si>
  <si>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</si>
  <si>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</si>
  <si>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</si>
  <si>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</si>
  <si>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</si>
  <si>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</si>
  <si>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</si>
  <si>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</si>
  <si>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</si>
  <si>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</si>
  <si>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</si>
  <si>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</si>
  <si>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</si>
  <si>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</si>
  <si>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</si>
  <si>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</si>
  <si>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</si>
  <si>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</si>
  <si>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</si>
  <si>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</si>
  <si>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</si>
  <si>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</si>
  <si>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</si>
  <si>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</si>
  <si>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</si>
  <si>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</si>
  <si>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</si>
  <si>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</si>
  <si>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</si>
  <si>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</si>
  <si>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</si>
  <si>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</si>
  <si>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</si>
  <si>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</si>
  <si>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</si>
  <si>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</si>
  <si>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</si>
  <si>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</si>
  <si>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</si>
  <si>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</si>
  <si>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</si>
  <si>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</si>
  <si>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</si>
  <si>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</si>
  <si>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</si>
  <si>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</si>
  <si>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</si>
  <si>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</si>
  <si>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</si>
  <si>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</si>
  <si>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</si>
  <si>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</si>
  <si>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</si>
  <si>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</si>
  <si>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</si>
  <si>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</si>
  <si>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</si>
  <si>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</si>
  <si>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</si>
  <si>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</si>
  <si>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</si>
  <si>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</si>
  <si>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</si>
  <si>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</si>
  <si>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</si>
  <si>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</si>
  <si>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</si>
  <si>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</si>
  <si>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</si>
  <si>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</si>
  <si>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</si>
  <si>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</si>
  <si>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</si>
  <si>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</si>
  <si>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</si>
  <si>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</si>
  <si>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</si>
  <si>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</si>
  <si>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</si>
  <si>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</si>
  <si>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</si>
  <si>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</si>
  <si>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</si>
  <si>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</si>
  <si>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</si>
  <si>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</si>
  <si>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</si>
  <si>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</si>
  <si>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</si>
  <si>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</si>
  <si>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</si>
  <si>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</si>
  <si>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</si>
  <si>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</si>
  <si>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</si>
  <si>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</si>
  <si>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</si>
  <si>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</si>
  <si>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</si>
  <si>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</si>
  <si>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</si>
  <si>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</si>
  <si>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</si>
  <si>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</si>
  <si>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</si>
  <si>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</si>
  <si>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</si>
  <si>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</si>
  <si>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</si>
  <si>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</si>
  <si>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</si>
  <si>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</si>
  <si>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</si>
  <si>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</si>
  <si>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</si>
  <si>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</si>
  <si>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</si>
  <si>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</si>
  <si>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</si>
  <si>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</si>
  <si>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</si>
  <si>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</si>
  <si>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</si>
  <si>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</si>
  <si>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</si>
  <si>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</si>
  <si>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</si>
  <si>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</si>
  <si>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</si>
  <si>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</si>
  <si>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</si>
  <si>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</si>
  <si>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</si>
  <si>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</si>
  <si>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</si>
  <si>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</si>
  <si>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</si>
  <si>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</si>
  <si>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</si>
  <si>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</si>
  <si>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</si>
  <si>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</si>
  <si>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</si>
  <si>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</si>
  <si>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</si>
  <si>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</si>
  <si>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</si>
  <si>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</si>
  <si>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</si>
  <si>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</si>
  <si>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</si>
  <si>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</si>
  <si>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</si>
  <si>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</si>
  <si>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</si>
  <si>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</si>
  <si>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</si>
  <si>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</si>
  <si>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</si>
  <si>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</si>
  <si>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</si>
  <si>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</si>
  <si>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</si>
  <si>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</si>
  <si>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</si>
  <si>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</si>
  <si>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</si>
  <si>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</si>
  <si>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</si>
  <si>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</si>
  <si>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</si>
  <si>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</si>
  <si>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</si>
  <si>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</si>
  <si>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</si>
  <si>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</si>
  <si>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</si>
  <si>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</si>
  <si>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</si>
  <si>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</si>
  <si>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</si>
  <si>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</si>
  <si>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</si>
  <si>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</si>
  <si>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</si>
  <si>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</si>
  <si>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</si>
  <si>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</si>
  <si>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</si>
  <si>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</si>
  <si>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</si>
  <si>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</si>
  <si>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</si>
  <si>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</si>
  <si>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</si>
  <si>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</si>
  <si>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</si>
  <si>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</si>
  <si>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</si>
  <si>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</si>
  <si>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</si>
  <si>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</si>
  <si>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</si>
  <si>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</si>
  <si>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</si>
  <si>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</si>
  <si>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</si>
  <si>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</si>
  <si>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</si>
  <si>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</si>
  <si>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</si>
  <si>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</si>
  <si>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</si>
  <si>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</si>
  <si>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</si>
  <si>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</si>
  <si>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</si>
  <si>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</si>
  <si>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</si>
  <si>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</si>
  <si>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</si>
  <si>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</si>
  <si>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</si>
  <si>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</si>
  <si>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</si>
  <si>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</si>
  <si>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</si>
  <si>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</si>
  <si>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</si>
  <si>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</si>
  <si>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</si>
  <si>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</si>
  <si>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</si>
  <si>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</si>
  <si>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</si>
  <si>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</si>
  <si>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</si>
  <si>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</si>
  <si>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</si>
  <si>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</si>
  <si>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</si>
  <si>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</si>
  <si>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</si>
  <si>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</si>
  <si>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</si>
  <si>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</si>
  <si>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</si>
  <si>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</si>
  <si>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</si>
  <si>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</si>
  <si>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</si>
  <si>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</si>
  <si>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</si>
  <si>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</si>
  <si>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</si>
  <si>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</si>
  <si>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</si>
  <si>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</si>
  <si>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</si>
  <si>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</si>
  <si>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</si>
  <si>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</si>
  <si>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</si>
  <si>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</si>
  <si>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</si>
  <si>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</si>
  <si>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</si>
  <si>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</si>
  <si>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</si>
  <si>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</si>
  <si>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</si>
  <si>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</si>
  <si>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</si>
  <si>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</si>
  <si>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</si>
  <si>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</si>
  <si>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</si>
  <si>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</si>
  <si>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</si>
  <si>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</si>
  <si>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</si>
  <si>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</si>
  <si>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</si>
  <si>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</si>
  <si>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</si>
  <si>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</si>
  <si>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</si>
  <si>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</si>
  <si>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</si>
  <si>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</si>
  <si>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</si>
  <si>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</si>
  <si>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</si>
  <si>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</si>
  <si>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</si>
  <si>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</si>
  <si>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</si>
  <si>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</si>
  <si>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</si>
  <si>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</si>
  <si>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</si>
  <si>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</si>
  <si>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</si>
  <si>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</si>
  <si>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</si>
  <si>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</si>
  <si>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</si>
  <si>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</si>
  <si>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</si>
  <si>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</si>
  <si>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</si>
  <si>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</si>
  <si>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</si>
  <si>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</si>
  <si>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</si>
  <si>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</si>
  <si>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</si>
  <si>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</si>
  <si>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</si>
  <si>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</si>
  <si>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</si>
  <si>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</si>
  <si>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</si>
  <si>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</si>
  <si>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</si>
  <si>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</si>
  <si>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</si>
  <si>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</si>
  <si>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</si>
  <si>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</si>
  <si>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</si>
  <si>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</si>
  <si>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</si>
  <si>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</si>
  <si>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</si>
  <si>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</si>
  <si>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</si>
  <si>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</si>
  <si>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</si>
  <si>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</si>
  <si>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</si>
  <si>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</si>
  <si>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</si>
  <si>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</si>
  <si>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</si>
  <si>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</si>
  <si>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</si>
  <si>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</si>
  <si>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</si>
  <si>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</si>
  <si>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</si>
  <si>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</si>
  <si>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</si>
  <si>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</si>
  <si>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</si>
  <si>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</si>
  <si>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</si>
  <si>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</si>
  <si>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</si>
  <si>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</si>
  <si>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</si>
  <si>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</si>
  <si>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</si>
  <si>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</si>
  <si>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</si>
  <si>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</si>
  <si>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</si>
  <si>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</si>
  <si>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</si>
  <si>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</si>
  <si>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</si>
  <si>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</si>
  <si>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</si>
  <si>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</si>
  <si>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</si>
  <si>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</si>
  <si>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</si>
  <si>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</si>
  <si>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</si>
  <si>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</si>
  <si>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</si>
  <si>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</si>
  <si>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</si>
  <si>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</si>
  <si>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</si>
  <si>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</si>
  <si>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</si>
  <si>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</si>
  <si>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</si>
  <si>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</si>
  <si>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</si>
  <si>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</si>
  <si>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</si>
  <si>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</si>
  <si>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</si>
  <si>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</si>
  <si>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</si>
  <si>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</si>
  <si>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</si>
  <si>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</si>
  <si>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</si>
  <si>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</si>
  <si>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</si>
  <si>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</si>
  <si>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</si>
  <si>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</si>
  <si>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</si>
  <si>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</si>
  <si>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</si>
  <si>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</si>
  <si>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</si>
  <si>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</si>
  <si>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</si>
  <si>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</si>
  <si>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</si>
  <si>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</si>
  <si>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</si>
  <si>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</si>
  <si>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</si>
  <si>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</si>
  <si>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</si>
  <si>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</si>
  <si>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</si>
  <si>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</si>
  <si>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</si>
  <si>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</si>
  <si>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</si>
  <si>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</si>
  <si>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</si>
  <si>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</si>
  <si>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</si>
  <si>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</si>
  <si>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</si>
  <si>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</si>
  <si>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</si>
  <si>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</si>
  <si>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</si>
  <si>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</si>
  <si>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</si>
  <si>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</si>
  <si>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</si>
  <si>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</si>
  <si>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</si>
  <si>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</si>
  <si>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</si>
  <si>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</si>
  <si>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</si>
  <si>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</si>
  <si>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</si>
  <si>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</si>
  <si>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</si>
  <si>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</si>
  <si>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</si>
  <si>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</si>
  <si>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</si>
  <si>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</si>
  <si>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</si>
  <si>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</si>
  <si>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</si>
  <si>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</si>
  <si>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</si>
  <si>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</si>
  <si>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</si>
  <si>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</si>
  <si>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</si>
  <si>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</si>
  <si>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</si>
  <si>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</si>
  <si>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</si>
  <si>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</si>
  <si>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</si>
  <si>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</si>
  <si>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</si>
  <si>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</si>
  <si>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</si>
  <si>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</si>
  <si>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</si>
  <si>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</si>
  <si>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</si>
  <si>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</si>
  <si>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</si>
  <si>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</si>
  <si>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</si>
  <si>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</si>
  <si>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</si>
  <si>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</si>
  <si>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</si>
  <si>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</si>
  <si>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</si>
  <si>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</si>
  <si>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</si>
  <si>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</si>
  <si>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</si>
  <si>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</si>
  <si>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</si>
  <si>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</si>
  <si>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</si>
  <si>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</si>
  <si>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</si>
  <si>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</si>
  <si>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</si>
  <si>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</si>
  <si>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</si>
  <si>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</si>
  <si>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</si>
  <si>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</si>
  <si>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</si>
  <si>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</si>
  <si>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</si>
  <si>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</si>
  <si>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</si>
  <si>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</si>
  <si>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</si>
  <si>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</si>
  <si>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</si>
  <si>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</si>
  <si>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</si>
  <si>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</si>
  <si>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</si>
  <si>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</si>
  <si>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</si>
  <si>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</si>
  <si>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</si>
  <si>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</si>
  <si>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</si>
  <si>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</si>
  <si>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</si>
  <si>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</si>
  <si>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</si>
  <si>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</si>
  <si>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</si>
  <si>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</si>
  <si>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</si>
  <si>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</si>
  <si>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</si>
  <si>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</si>
  <si>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</si>
  <si>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</si>
  <si>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</si>
  <si>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</si>
  <si>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</si>
  <si>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</si>
  <si>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</si>
  <si>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</si>
  <si>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</si>
  <si>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</si>
  <si>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</si>
  <si>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</si>
  <si>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</si>
  <si>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</si>
  <si>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</si>
  <si>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</si>
  <si>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</si>
  <si>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</si>
  <si>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</si>
  <si>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</si>
  <si>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</si>
  <si>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</si>
  <si>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</si>
  <si>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</si>
  <si>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</si>
  <si>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</si>
  <si>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</si>
  <si>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</si>
  <si>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</si>
  <si>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</si>
  <si>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</si>
  <si>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</si>
  <si>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</si>
  <si>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</si>
  <si>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</si>
  <si>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</si>
  <si>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</si>
  <si>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</si>
  <si>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</si>
  <si>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</si>
  <si>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</si>
  <si>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</si>
  <si>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</si>
  <si>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</si>
  <si>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</si>
  <si>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</si>
  <si>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</si>
  <si>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</si>
  <si>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</si>
  <si>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</si>
  <si>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</si>
  <si>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</si>
  <si>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</si>
  <si>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</si>
  <si>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</si>
  <si>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</si>
  <si>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</si>
  <si>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</si>
  <si>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</si>
  <si>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</si>
  <si>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</si>
  <si>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</si>
  <si>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</si>
  <si>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</si>
  <si>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</si>
  <si>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</si>
  <si>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</si>
  <si>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</si>
  <si>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</si>
  <si>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</si>
  <si>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</si>
  <si>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</si>
  <si>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</si>
  <si>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</si>
  <si>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</si>
  <si>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</si>
  <si>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</si>
  <si>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</si>
  <si>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</si>
  <si>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</si>
  <si>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</si>
  <si>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</si>
  <si>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</si>
  <si>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</si>
  <si>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</si>
  <si>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</si>
  <si>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</si>
  <si>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</si>
  <si>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</si>
  <si>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</si>
  <si>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</si>
  <si>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</si>
  <si>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</si>
  <si>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</si>
  <si>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</si>
  <si>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</si>
  <si>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</si>
  <si>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</si>
  <si>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</si>
  <si>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</si>
  <si>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</si>
  <si>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</si>
  <si>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</si>
  <si>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</si>
  <si>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</si>
  <si>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</si>
  <si>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</si>
  <si>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</si>
  <si>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</si>
  <si>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</si>
  <si>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</si>
  <si>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</si>
  <si>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</si>
  <si>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</si>
  <si>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</si>
  <si>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</si>
  <si>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</si>
  <si>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</si>
  <si>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</si>
  <si>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</si>
  <si>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</si>
  <si>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</si>
  <si>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</si>
  <si>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</si>
  <si>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</si>
  <si>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</si>
  <si>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</si>
  <si>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</si>
  <si>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</si>
  <si>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</si>
  <si>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</si>
  <si>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</si>
  <si>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</si>
  <si>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</si>
  <si>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</si>
  <si>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</si>
  <si>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</si>
  <si>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</si>
  <si>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</si>
  <si>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</si>
  <si>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</si>
  <si>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</si>
  <si>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</si>
  <si>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</si>
  <si>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</si>
  <si>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</si>
  <si>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</si>
  <si>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</si>
  <si>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</si>
  <si>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</si>
  <si>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</si>
  <si>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</si>
  <si>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</si>
  <si>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</si>
  <si>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</si>
  <si>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</si>
  <si>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</si>
  <si>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</si>
  <si>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</si>
  <si>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</si>
  <si>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</si>
  <si>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</si>
  <si>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</si>
  <si>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</si>
  <si>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</si>
  <si>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</si>
  <si>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</si>
  <si>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</si>
  <si>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</si>
  <si>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</si>
  <si>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</si>
  <si>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</si>
  <si>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</si>
  <si>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</si>
  <si>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</si>
  <si>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</si>
  <si>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</si>
  <si>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</si>
  <si>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</si>
  <si>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</si>
  <si>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</si>
  <si>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</si>
  <si>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</si>
  <si>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</si>
  <si>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</si>
  <si>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</si>
  <si>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</si>
  <si>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</si>
  <si>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</si>
  <si>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</si>
  <si>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</si>
  <si>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</si>
  <si>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</si>
  <si>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</si>
  <si>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</si>
  <si>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</si>
  <si>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</si>
  <si>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</si>
  <si>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</si>
  <si>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</si>
  <si>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</si>
  <si>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</si>
  <si>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</si>
  <si>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</si>
  <si>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</si>
  <si>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</si>
  <si>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</si>
  <si>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</si>
  <si>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</si>
  <si>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</si>
  <si>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</si>
  <si>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</si>
  <si>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</si>
  <si>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</si>
  <si>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</si>
  <si>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</si>
  <si>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</si>
  <si>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</si>
  <si>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</si>
  <si>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</si>
  <si>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</si>
  <si>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</si>
  <si>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</si>
  <si>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</si>
  <si>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</si>
  <si>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</si>
  <si>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</si>
  <si>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</si>
  <si>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</si>
  <si>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</si>
  <si>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</si>
  <si>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</si>
  <si>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</si>
  <si>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</si>
  <si>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</si>
  <si>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</si>
  <si>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</si>
  <si>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</si>
  <si>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</si>
  <si>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</si>
  <si>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</si>
  <si>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</si>
  <si>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</si>
  <si>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</si>
  <si>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</si>
  <si>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</si>
  <si>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</si>
  <si>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</si>
  <si>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</si>
  <si>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</si>
  <si>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</si>
  <si>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</si>
  <si>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</si>
  <si>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</si>
  <si>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</si>
  <si>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</si>
  <si>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</si>
  <si>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</si>
  <si>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</si>
  <si>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</si>
  <si>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</si>
  <si>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</si>
  <si>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</si>
  <si>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</si>
  <si>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</si>
  <si>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</si>
  <si>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</si>
  <si>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</si>
  <si>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</si>
  <si>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</si>
  <si>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</si>
  <si>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</si>
  <si>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</si>
  <si>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</si>
  <si>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</si>
  <si>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</si>
  <si>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</si>
  <si>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</si>
  <si>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</si>
  <si>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</si>
  <si>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</si>
  <si>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</si>
  <si>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</si>
  <si>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</si>
  <si>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</si>
  <si>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</si>
  <si>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</si>
  <si>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</si>
  <si>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</si>
  <si>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</si>
  <si>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</si>
  <si>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</si>
  <si>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</si>
  <si>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</si>
  <si>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</si>
  <si>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</si>
  <si>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</si>
  <si>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</si>
  <si>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</si>
  <si>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</si>
  <si>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</si>
  <si>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</si>
  <si>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</si>
  <si>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</si>
  <si>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</si>
  <si>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</si>
  <si>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</si>
  <si>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</si>
  <si>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</si>
  <si>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</si>
  <si>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</si>
  <si>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</si>
  <si>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</si>
  <si>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</si>
  <si>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</si>
  <si>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</si>
  <si>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</si>
  <si>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</si>
  <si>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</si>
  <si>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</si>
  <si>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</si>
  <si>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</si>
  <si>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</si>
  <si>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</si>
  <si>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</si>
  <si>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</si>
  <si>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</si>
  <si>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</si>
  <si>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</si>
  <si>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</si>
  <si>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</si>
  <si>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</si>
  <si>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</si>
  <si>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</si>
  <si>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</si>
  <si>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</si>
  <si>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</si>
  <si>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</si>
  <si>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</si>
  <si>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</si>
  <si>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</si>
  <si>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</si>
  <si>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</si>
  <si>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</si>
  <si>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</si>
  <si>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</si>
  <si>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</si>
  <si>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</si>
  <si>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</si>
  <si>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</si>
  <si>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</si>
  <si>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</si>
  <si>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</si>
  <si>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</si>
  <si>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</si>
  <si>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</si>
  <si>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</si>
  <si>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</si>
  <si>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</si>
  <si>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</si>
  <si>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</si>
  <si>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</si>
  <si>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</si>
  <si>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</si>
  <si>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</si>
  <si>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</si>
  <si>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</si>
  <si>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</si>
  <si>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</si>
  <si>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</si>
  <si>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</si>
  <si>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</si>
  <si>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</si>
  <si>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</si>
  <si>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</si>
  <si>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</si>
  <si>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</si>
  <si>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</si>
  <si>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</si>
  <si>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</si>
  <si>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</si>
  <si>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</si>
  <si>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</si>
  <si>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</si>
  <si>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</si>
  <si>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</si>
  <si>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</si>
  <si>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</si>
  <si>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</si>
  <si>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</si>
  <si>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</si>
  <si>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</si>
  <si>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</si>
  <si>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</si>
  <si>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</si>
  <si>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</si>
  <si>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</si>
  <si>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</si>
  <si>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</si>
  <si>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</si>
  <si>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</si>
  <si>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</si>
  <si>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</si>
  <si>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</si>
  <si>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</si>
  <si>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</si>
  <si>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</si>
  <si>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</si>
  <si>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</si>
  <si>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</si>
  <si>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</si>
  <si>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</si>
  <si>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</si>
  <si>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</si>
  <si>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</si>
  <si>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</si>
  <si>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</si>
  <si>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</si>
  <si>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</si>
  <si>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</si>
  <si>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</si>
  <si>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</si>
  <si>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</si>
  <si>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</si>
  <si>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</si>
  <si>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</si>
  <si>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</si>
  <si>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</si>
  <si>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</si>
  <si>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</si>
  <si>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</si>
  <si>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</si>
  <si>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</si>
  <si>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</si>
  <si>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</si>
  <si>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</si>
  <si>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</si>
  <si>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</si>
  <si>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</si>
  <si>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</si>
  <si>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</si>
  <si>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</si>
  <si>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</si>
  <si>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</si>
  <si>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</si>
  <si>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</si>
  <si>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</si>
  <si>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</si>
  <si>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</si>
  <si>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</si>
  <si>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</si>
  <si>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</si>
  <si>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</si>
  <si>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</si>
  <si>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</si>
  <si>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</si>
  <si>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</si>
  <si>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</si>
  <si>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</si>
  <si>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</si>
  <si>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</si>
  <si>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</si>
  <si>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</si>
  <si>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</si>
  <si>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</si>
  <si>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</si>
  <si>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</si>
  <si>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</si>
  <si>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</si>
  <si>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</si>
  <si>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</si>
  <si>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</si>
  <si>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</si>
  <si>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</si>
  <si>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</si>
  <si>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</si>
  <si>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</si>
  <si>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</si>
  <si>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</si>
  <si>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</si>
  <si>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</si>
  <si>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</si>
  <si>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</si>
  <si>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</si>
  <si>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</si>
  <si>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</si>
  <si>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</si>
  <si>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</si>
  <si>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</si>
  <si>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</si>
  <si>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</si>
  <si>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</si>
  <si>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</si>
  <si>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</si>
  <si>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</si>
  <si>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</si>
  <si>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</si>
  <si>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</si>
  <si>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</si>
  <si>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</si>
  <si>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</si>
  <si>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</si>
  <si>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</si>
  <si>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</si>
  <si>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</si>
  <si>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</si>
  <si>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</si>
  <si>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</si>
  <si>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</si>
  <si>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</si>
  <si>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</si>
  <si>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</si>
  <si>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</si>
  <si>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</si>
  <si>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</si>
  <si>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</si>
  <si>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</si>
  <si>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</si>
  <si>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</si>
  <si>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</si>
  <si>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</si>
  <si>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</si>
  <si>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</si>
  <si>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</si>
  <si>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</si>
  <si>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</si>
  <si>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</si>
  <si>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</si>
  <si>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</si>
  <si>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</si>
  <si>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</si>
  <si>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</si>
  <si>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</si>
  <si>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</si>
  <si>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</si>
  <si>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</si>
  <si>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</si>
  <si>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</si>
  <si>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</si>
  <si>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</si>
  <si>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</si>
  <si>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</si>
  <si>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</si>
  <si>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</si>
  <si>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</si>
  <si>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</si>
  <si>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</si>
  <si>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</si>
  <si>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</si>
  <si>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</si>
  <si>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</si>
  <si>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</si>
  <si>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</si>
  <si>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</si>
  <si>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</si>
  <si>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</si>
  <si>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</si>
  <si>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</si>
  <si>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</si>
  <si>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</si>
  <si>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</si>
  <si>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</si>
  <si>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</si>
  <si>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</si>
  <si>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</si>
  <si>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</si>
  <si>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</si>
  <si>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</si>
  <si>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</si>
  <si>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</si>
  <si>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</si>
  <si>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</si>
  <si>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</si>
  <si>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</si>
  <si>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</si>
  <si>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</si>
  <si>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</si>
  <si>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</si>
  <si>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</si>
  <si>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</si>
  <si>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</si>
  <si>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</si>
  <si>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</si>
  <si>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</si>
  <si>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</si>
  <si>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</si>
  <si>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</si>
  <si>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</si>
  <si>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</si>
  <si>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</si>
  <si>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</si>
  <si>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</si>
  <si>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</si>
  <si>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</si>
  <si>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</si>
  <si>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</si>
  <si>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</si>
  <si>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</si>
  <si>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</si>
  <si>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</si>
  <si>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</si>
  <si>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</si>
  <si>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</si>
  <si>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</si>
  <si>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</si>
  <si>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</si>
  <si>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</si>
  <si>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</si>
  <si>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</si>
  <si>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</si>
  <si>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</si>
  <si>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</si>
  <si>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</si>
  <si>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</si>
  <si>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</si>
  <si>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</si>
  <si>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</si>
  <si>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</si>
  <si>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</si>
  <si>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</si>
  <si>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</si>
  <si>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</si>
  <si>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</si>
  <si>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</si>
  <si>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</si>
  <si>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</si>
  <si>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</si>
  <si>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</si>
  <si>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</si>
  <si>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</si>
  <si>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</si>
  <si>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</si>
  <si>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</si>
  <si>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</si>
  <si>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</si>
  <si>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</si>
  <si>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</si>
  <si>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</si>
  <si>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</si>
  <si>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</si>
  <si>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</si>
  <si>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</si>
  <si>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</si>
  <si>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</si>
  <si>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</si>
  <si>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</si>
  <si>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</si>
  <si>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</si>
  <si>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</si>
  <si>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</si>
  <si>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</si>
  <si>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</si>
  <si>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</si>
  <si>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</si>
  <si>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</si>
  <si>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</si>
  <si>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</si>
  <si>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</si>
  <si>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</si>
  <si>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</si>
  <si>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</si>
  <si>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</si>
  <si>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</si>
  <si>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</si>
  <si>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</si>
  <si>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</si>
  <si>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</si>
  <si>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</si>
  <si>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</si>
  <si>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</si>
  <si>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</si>
  <si>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</si>
  <si>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</si>
  <si>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</si>
  <si>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</si>
  <si>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</si>
  <si>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</si>
  <si>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</si>
  <si>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</si>
  <si>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</si>
  <si>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</si>
  <si>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</si>
  <si>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</si>
  <si>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</si>
  <si>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</si>
  <si>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</si>
  <si>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</si>
  <si>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</si>
  <si>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</si>
  <si>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</si>
  <si>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</si>
  <si>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</si>
  <si>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</si>
  <si>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</si>
  <si>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</si>
  <si>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</si>
  <si>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</si>
  <si>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</si>
  <si>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</si>
  <si>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</si>
  <si>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</si>
  <si>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</si>
  <si>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</si>
  <si>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</si>
  <si>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</si>
  <si>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</si>
  <si>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</si>
  <si>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</si>
  <si>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</si>
  <si>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</si>
  <si>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</si>
  <si>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</si>
  <si>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</si>
  <si>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</si>
  <si>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</si>
  <si>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</si>
  <si>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</si>
  <si>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</si>
  <si>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</si>
  <si>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</si>
  <si>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</si>
  <si>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</si>
  <si>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</si>
  <si>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</si>
  <si>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</si>
  <si>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</si>
  <si>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</si>
  <si>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</si>
  <si>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</si>
  <si>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</si>
  <si>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</si>
  <si>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</si>
  <si>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</si>
  <si>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</si>
  <si>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</si>
  <si>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</si>
  <si>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</si>
  <si>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</si>
  <si>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</si>
  <si>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</si>
  <si>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</si>
  <si>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</si>
  <si>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</si>
  <si>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</si>
  <si>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</si>
  <si>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</si>
  <si>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</si>
  <si>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</si>
  <si>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</si>
  <si>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</si>
  <si>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</si>
  <si>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</si>
  <si>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</si>
  <si>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</si>
  <si>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</si>
  <si>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</si>
  <si>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</si>
  <si>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</si>
  <si>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</si>
  <si>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</si>
  <si>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</si>
  <si>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</si>
  <si>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</si>
  <si>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</si>
  <si>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</si>
  <si>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</si>
  <si>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</si>
  <si>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</si>
  <si>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</si>
  <si>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</si>
  <si>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</si>
  <si>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</si>
  <si>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</si>
  <si>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</si>
  <si>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</si>
  <si>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</si>
  <si>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</si>
  <si>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</si>
  <si>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</si>
  <si>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</si>
  <si>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</si>
  <si>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</si>
  <si>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</si>
  <si>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</si>
  <si>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</si>
  <si>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</si>
  <si>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</si>
  <si>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</si>
  <si>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</si>
  <si>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</si>
  <si>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</si>
  <si>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</si>
  <si>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</si>
  <si>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</si>
  <si>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</si>
  <si>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</si>
  <si>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</si>
  <si>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</si>
  <si>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</si>
  <si>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</si>
  <si>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</si>
  <si>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</si>
  <si>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</si>
  <si>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</si>
  <si>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</si>
  <si>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</si>
  <si>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</si>
  <si>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</si>
  <si>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</si>
  <si>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</si>
  <si>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</si>
  <si>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</si>
  <si>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</si>
  <si>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</si>
  <si>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</si>
  <si>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</si>
  <si>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</si>
  <si>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</si>
  <si>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</si>
  <si>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</si>
  <si>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</si>
  <si>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</si>
  <si>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</si>
  <si>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</si>
  <si>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</si>
  <si>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</si>
  <si>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</si>
  <si>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</si>
  <si>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</si>
  <si>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</si>
  <si>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</si>
  <si>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</si>
  <si>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</si>
  <si>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</si>
  <si>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</si>
  <si>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</si>
  <si>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</si>
  <si>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</si>
  <si>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</si>
  <si>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</si>
  <si>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</si>
  <si>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</si>
  <si>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</si>
  <si>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</si>
  <si>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</si>
  <si>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</si>
  <si>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</si>
  <si>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</si>
  <si>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</si>
  <si>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</si>
  <si>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</si>
  <si>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</si>
  <si>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</si>
  <si>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</si>
  <si>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</si>
  <si>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</si>
  <si>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</si>
  <si>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</si>
  <si>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</si>
  <si>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</si>
  <si>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</si>
  <si>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</si>
  <si>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</si>
  <si>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</si>
  <si>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</si>
  <si>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</si>
  <si>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</si>
  <si>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</si>
  <si>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</si>
  <si>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</si>
  <si>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</si>
  <si>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</si>
  <si>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</si>
  <si>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</si>
  <si>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</si>
  <si>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</si>
  <si>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</si>
  <si>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</si>
  <si>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</si>
  <si>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</si>
  <si>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</si>
  <si>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</si>
  <si>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</si>
  <si>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</si>
  <si>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</si>
  <si>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</si>
  <si>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</si>
  <si>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</si>
  <si>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</si>
  <si>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</si>
  <si>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</si>
  <si>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</si>
  <si>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</si>
  <si>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</si>
  <si>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</si>
  <si>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</si>
  <si>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</si>
  <si>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</si>
  <si>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</si>
  <si>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</si>
  <si>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</si>
  <si>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</si>
  <si>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</si>
  <si>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</si>
  <si>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</si>
  <si>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</si>
  <si>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</si>
  <si>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</si>
  <si>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</si>
  <si>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</si>
  <si>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</si>
  <si>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</si>
  <si>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</si>
  <si>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</si>
  <si>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</si>
  <si>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</si>
  <si>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</si>
  <si>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</si>
  <si>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</si>
  <si>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</si>
  <si>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</si>
  <si>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</si>
  <si>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</si>
  <si>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</si>
  <si>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</si>
  <si>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</si>
  <si>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</si>
  <si>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</si>
  <si>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</si>
  <si>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</si>
  <si>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</si>
  <si>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</si>
  <si>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</si>
  <si>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</si>
  <si>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</si>
  <si>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</si>
  <si>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</si>
  <si>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</si>
  <si>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</si>
  <si>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</si>
  <si>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</si>
  <si>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</si>
  <si>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</si>
  <si>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</si>
  <si>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</si>
  <si>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</si>
  <si>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</si>
  <si>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</si>
  <si>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</si>
  <si>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</si>
  <si>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</si>
  <si>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</si>
  <si>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</si>
  <si>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</si>
  <si>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</si>
  <si>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</si>
  <si>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</si>
  <si>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</si>
  <si>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</si>
  <si>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</si>
  <si>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</si>
  <si>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</si>
  <si>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</si>
  <si>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</si>
  <si>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</si>
  <si>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</si>
  <si>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</si>
  <si>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</si>
  <si>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</si>
  <si>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</si>
  <si>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</si>
  <si>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</si>
  <si>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</si>
  <si>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</si>
  <si>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</si>
  <si>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</si>
  <si>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</si>
  <si>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</si>
  <si>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</si>
  <si>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</si>
  <si>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</si>
  <si>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</si>
  <si>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</si>
  <si>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</si>
  <si>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</si>
  <si>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</si>
  <si>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</si>
  <si>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</si>
  <si>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</si>
  <si>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</si>
  <si>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</si>
  <si>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</si>
  <si>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</si>
  <si>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</si>
  <si>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</si>
  <si>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</si>
  <si>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</si>
  <si>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</si>
  <si>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</si>
  <si>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</si>
  <si>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</si>
  <si>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</si>
  <si>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</si>
  <si>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</si>
  <si>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</si>
  <si>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</si>
  <si>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</si>
  <si>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</si>
  <si>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</si>
  <si>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</si>
  <si>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</si>
  <si>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</si>
  <si>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</si>
  <si>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</si>
  <si>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</si>
  <si>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</si>
  <si>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</si>
  <si>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</si>
  <si>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</si>
  <si>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</si>
  <si>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</si>
  <si>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</si>
  <si>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</si>
  <si>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</si>
  <si>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</si>
  <si>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</si>
  <si>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</si>
  <si>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</si>
  <si>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</si>
  <si>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</si>
  <si>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</si>
  <si>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</si>
  <si>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</si>
  <si>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</si>
  <si>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</si>
  <si>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</si>
  <si>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</si>
  <si>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</si>
  <si>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</si>
  <si>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</si>
  <si>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</si>
  <si>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</si>
  <si>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</si>
  <si>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</si>
  <si>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</si>
  <si>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</si>
  <si>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</si>
  <si>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</si>
  <si>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</si>
  <si>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</si>
  <si>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</si>
  <si>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</si>
  <si>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</si>
  <si>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</si>
  <si>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</si>
  <si>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</si>
  <si>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</si>
  <si>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</si>
  <si>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</si>
  <si>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</si>
  <si>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</si>
  <si>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</si>
  <si>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</si>
  <si>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</si>
  <si>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</si>
  <si>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</si>
  <si>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</si>
  <si>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</si>
  <si>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</si>
  <si>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</si>
  <si>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</si>
  <si>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</si>
  <si>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</si>
  <si>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</si>
  <si>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</si>
  <si>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</si>
  <si>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</si>
  <si>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</si>
  <si>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</si>
  <si>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</si>
  <si>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</si>
  <si>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</si>
  <si>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</si>
  <si>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</si>
  <si>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</si>
  <si>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</si>
  <si>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</si>
  <si>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</si>
  <si>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</si>
  <si>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</si>
  <si>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</si>
  <si>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</si>
  <si>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</si>
  <si>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</si>
  <si>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</si>
  <si>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</si>
  <si>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</si>
  <si>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</si>
  <si>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</si>
  <si>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</si>
  <si>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</si>
  <si>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</si>
  <si>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</si>
  <si>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</si>
  <si>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</si>
  <si>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</si>
  <si>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</si>
  <si>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</si>
  <si>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</si>
  <si>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</si>
  <si>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</si>
  <si>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</si>
  <si>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</si>
  <si>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</si>
  <si>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</si>
  <si>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</si>
  <si>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</si>
  <si>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</si>
  <si>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</si>
  <si>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</si>
  <si>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</si>
  <si>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</si>
  <si>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</si>
  <si>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</si>
  <si>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</si>
  <si>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</si>
  <si>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</si>
  <si>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</si>
  <si>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</si>
  <si>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</si>
  <si>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</si>
  <si>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</si>
  <si>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</si>
  <si>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</si>
  <si>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</si>
  <si>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</si>
  <si>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</si>
  <si>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</si>
  <si>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</si>
  <si>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</si>
  <si>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</si>
  <si>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</si>
  <si>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</si>
  <si>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</si>
  <si>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</si>
  <si>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</si>
  <si>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</si>
  <si>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</si>
  <si>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</si>
  <si>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</si>
  <si>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</si>
  <si>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</si>
  <si>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</si>
  <si>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</si>
  <si>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</si>
  <si>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</si>
  <si>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</si>
  <si>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</si>
  <si>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</si>
  <si>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</si>
  <si>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</si>
  <si>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</si>
  <si>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</si>
  <si>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</si>
  <si>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</si>
  <si>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</si>
  <si>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</si>
  <si>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</si>
  <si>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</si>
  <si>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</si>
  <si>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</si>
  <si>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</si>
  <si>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</si>
  <si>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</si>
  <si>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</si>
  <si>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</si>
  <si>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</si>
  <si>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</si>
  <si>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</si>
  <si>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</si>
  <si>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</si>
  <si>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</si>
  <si>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</si>
  <si>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</si>
  <si>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</si>
  <si>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</si>
  <si>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</si>
  <si>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</si>
  <si>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</si>
  <si>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</si>
  <si>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</si>
  <si>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</si>
  <si>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</si>
  <si>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</si>
  <si>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</si>
  <si>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</si>
  <si>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</si>
  <si>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</si>
  <si>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</si>
  <si>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</si>
  <si>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</si>
  <si>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</si>
  <si>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</si>
  <si>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</si>
  <si>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</si>
  <si>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</si>
  <si>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</si>
  <si>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</si>
  <si>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</si>
  <si>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</si>
  <si>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</si>
  <si>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</si>
  <si>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</si>
  <si>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</si>
  <si>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</si>
  <si>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</si>
  <si>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</si>
  <si>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</si>
  <si>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</si>
  <si>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</si>
  <si>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</si>
  <si>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</si>
  <si>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</si>
  <si>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</si>
  <si>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</si>
  <si>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</si>
  <si>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</si>
  <si>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</si>
  <si>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</si>
  <si>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</si>
  <si>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</si>
  <si>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</si>
  <si>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</si>
  <si>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</si>
  <si>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</si>
  <si>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</si>
  <si>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</si>
  <si>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</si>
  <si>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</si>
  <si>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</si>
  <si>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</si>
  <si>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</si>
  <si>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</si>
  <si>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</si>
  <si>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</si>
  <si>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</si>
  <si>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</si>
  <si>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</si>
  <si>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</si>
  <si>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</si>
  <si>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</si>
  <si>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</si>
  <si>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</si>
  <si>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</si>
  <si>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</si>
  <si>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</si>
  <si>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</si>
  <si>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</si>
  <si>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</si>
  <si>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</si>
  <si>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</si>
  <si>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</si>
  <si>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</si>
  <si>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</si>
  <si>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</si>
  <si>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</si>
  <si>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</si>
  <si>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</si>
  <si>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</si>
  <si>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</si>
  <si>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</si>
  <si>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</si>
  <si>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</si>
  <si>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</si>
  <si>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</si>
  <si>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</si>
  <si>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</si>
  <si>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</si>
  <si>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</si>
  <si>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</si>
  <si>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</si>
  <si>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</si>
  <si>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</si>
  <si>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</si>
  <si>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</si>
  <si>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</si>
  <si>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</si>
  <si>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</si>
  <si>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</si>
  <si>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</si>
  <si>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</si>
  <si>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</si>
  <si>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</si>
  <si>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</si>
  <si>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</si>
  <si>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</si>
  <si>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</si>
  <si>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</si>
  <si>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</si>
  <si>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</si>
  <si>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</si>
  <si>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</si>
  <si>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</si>
  <si>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</si>
  <si>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</si>
  <si>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</si>
  <si>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</si>
  <si>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</si>
  <si>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</si>
  <si>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</si>
  <si>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</si>
  <si>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</si>
  <si>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</si>
  <si>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</si>
  <si>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</si>
  <si>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</si>
  <si>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</si>
  <si>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</si>
  <si>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</si>
  <si>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</si>
  <si>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</si>
  <si>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</si>
  <si>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</si>
  <si>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</si>
  <si>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</si>
  <si>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</si>
  <si>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</si>
  <si>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</si>
  <si>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</si>
  <si>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</si>
  <si>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</si>
  <si>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</si>
  <si>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</si>
  <si>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</si>
  <si>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</si>
  <si>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</si>
  <si>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</si>
  <si>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</si>
  <si>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</si>
  <si>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</si>
  <si>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</si>
  <si>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</si>
  <si>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</si>
  <si>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</si>
  <si>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</si>
  <si>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</si>
  <si>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</si>
  <si>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</si>
  <si>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</si>
  <si>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</si>
  <si>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</si>
  <si>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</si>
  <si>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</si>
  <si>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</si>
  <si>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</si>
  <si>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</si>
  <si>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</si>
  <si>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</si>
  <si>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</si>
  <si>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</si>
  <si>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</si>
  <si>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</si>
  <si>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</si>
  <si>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</si>
  <si>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</si>
  <si>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</si>
  <si>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</si>
  <si>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</si>
  <si>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</si>
  <si>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</si>
  <si>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</si>
  <si>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</si>
  <si>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</si>
  <si>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</si>
  <si>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</si>
  <si>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</si>
  <si>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</si>
  <si>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</si>
  <si>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</si>
  <si>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</si>
  <si>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</si>
  <si>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</si>
  <si>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</si>
  <si>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</si>
  <si>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</si>
  <si>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</si>
  <si>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</si>
  <si>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</si>
  <si>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</si>
  <si>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</si>
  <si>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</si>
  <si>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</si>
  <si>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</si>
  <si>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</si>
  <si>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</si>
  <si>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</si>
  <si>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</si>
  <si>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</si>
  <si>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</si>
  <si>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</si>
  <si>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</si>
  <si>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</si>
  <si>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</si>
  <si>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</si>
  <si>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</si>
  <si>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</si>
  <si>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</si>
  <si>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</si>
  <si>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</si>
  <si>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</si>
  <si>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</si>
  <si>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</si>
  <si>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</si>
  <si>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</si>
  <si>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</si>
  <si>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</si>
  <si>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</si>
  <si>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</si>
  <si>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</si>
  <si>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</si>
  <si>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</si>
  <si>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</si>
  <si>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</si>
  <si>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</si>
  <si>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</si>
  <si>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</si>
  <si>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</si>
  <si>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</si>
  <si>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</si>
  <si>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</si>
  <si>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</si>
  <si>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</si>
  <si>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</si>
  <si>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</si>
  <si>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</si>
  <si>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</si>
  <si>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</si>
  <si>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</si>
  <si>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</si>
  <si>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</si>
  <si>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</si>
  <si>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</si>
  <si>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</si>
  <si>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</si>
  <si>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</si>
  <si>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</si>
  <si>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</si>
  <si>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</si>
  <si>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</si>
  <si>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</si>
  <si>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</si>
  <si>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</si>
  <si>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</si>
  <si>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</si>
  <si>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</si>
  <si>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</si>
  <si>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</si>
  <si>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</si>
  <si>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</si>
  <si>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</si>
  <si>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</si>
  <si>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</si>
  <si>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</si>
  <si>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</si>
  <si>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</si>
  <si>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</si>
  <si>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</si>
  <si>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</si>
  <si>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</si>
  <si>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</si>
  <si>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</si>
  <si>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</si>
  <si>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</si>
  <si>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</si>
  <si>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</si>
  <si>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</si>
  <si>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</si>
  <si>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</si>
  <si>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</si>
  <si>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</si>
  <si>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</si>
  <si>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</si>
  <si>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</si>
  <si>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</si>
  <si>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</si>
  <si>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</si>
  <si>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</si>
  <si>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</si>
  <si>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</si>
  <si>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</si>
  <si>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</si>
  <si>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</si>
  <si>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</si>
  <si>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</si>
  <si>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</si>
  <si>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</si>
  <si>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</si>
  <si>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</si>
  <si>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</si>
  <si>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</si>
  <si>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</si>
  <si>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</si>
  <si>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</si>
  <si>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</si>
  <si>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</si>
  <si>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</si>
  <si>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</si>
  <si>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</si>
  <si>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</si>
  <si>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</si>
  <si>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</si>
  <si>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</si>
  <si>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</si>
  <si>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</si>
  <si>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</si>
  <si>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</si>
  <si>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</si>
  <si>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</si>
  <si>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</si>
  <si>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</si>
  <si>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</si>
  <si>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</si>
  <si>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</si>
  <si>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</si>
  <si>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</si>
  <si>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</si>
  <si>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</si>
  <si>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</si>
  <si>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</si>
  <si>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</si>
  <si>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</si>
  <si>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</si>
  <si>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</si>
  <si>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</si>
  <si>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</si>
  <si>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</si>
  <si>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</si>
  <si>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</si>
  <si>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</si>
  <si>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</si>
  <si>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</si>
  <si>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</si>
  <si>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</si>
  <si>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</si>
  <si>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</si>
  <si>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</si>
  <si>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</si>
  <si>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</si>
  <si>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</si>
  <si>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</si>
  <si>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</si>
  <si>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</si>
  <si>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</si>
  <si>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</si>
  <si>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</si>
  <si>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</si>
  <si>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</si>
  <si>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</si>
  <si>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</si>
  <si>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</si>
  <si>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</si>
  <si>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</si>
  <si>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</si>
  <si>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</si>
  <si>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</si>
  <si>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</si>
  <si>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</si>
  <si>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</si>
  <si>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</si>
  <si>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</si>
  <si>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</si>
  <si>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</si>
  <si>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</si>
  <si>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</si>
  <si>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</si>
  <si>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</si>
  <si>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</si>
  <si>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</si>
  <si>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</si>
  <si>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</si>
  <si>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</si>
  <si>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</si>
  <si>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</si>
  <si>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</si>
  <si>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</si>
  <si>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</si>
  <si>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</si>
  <si>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</si>
  <si>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</si>
  <si>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</si>
  <si>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</si>
  <si>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</si>
  <si>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</si>
  <si>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</si>
  <si>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</si>
  <si>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</si>
  <si>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</si>
  <si>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</si>
  <si>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</si>
  <si>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</si>
  <si>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</si>
  <si>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</si>
  <si>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</si>
  <si>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</si>
  <si>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</si>
  <si>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</si>
  <si>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</si>
  <si>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</si>
  <si>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</si>
  <si>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</si>
  <si>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</si>
  <si>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</si>
  <si>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</si>
  <si>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</si>
  <si>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</si>
  <si>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</si>
  <si>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</si>
  <si>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</si>
  <si>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</si>
  <si>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</si>
  <si>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</si>
  <si>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</si>
  <si>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</si>
  <si>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</si>
  <si>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</si>
  <si>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</si>
  <si>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</si>
  <si>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</si>
  <si>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</si>
  <si>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</si>
  <si>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</si>
  <si>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</si>
  <si>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</si>
  <si>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</si>
  <si>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</si>
  <si>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</si>
  <si>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</si>
  <si>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</si>
  <si>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</si>
  <si>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</si>
  <si>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</si>
  <si>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</si>
  <si>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</si>
  <si>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</si>
  <si>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</si>
  <si>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</si>
  <si>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</si>
  <si>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</si>
  <si>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</si>
  <si>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</si>
  <si>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</si>
  <si>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</si>
  <si>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</si>
  <si>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</si>
  <si>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</si>
  <si>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</si>
  <si>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</si>
  <si>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</si>
  <si>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</si>
  <si>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</si>
  <si>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</si>
  <si>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</si>
  <si>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</si>
  <si>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</si>
  <si>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</si>
  <si>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</si>
  <si>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</si>
  <si>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</si>
  <si>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</si>
  <si>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</si>
  <si>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</si>
  <si>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</si>
  <si>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</si>
  <si>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</si>
  <si>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</si>
  <si>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</si>
  <si>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</si>
  <si>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</si>
  <si>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</si>
  <si>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</si>
  <si>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</si>
  <si>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</si>
  <si>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</si>
  <si>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</si>
  <si>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</si>
  <si>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</si>
  <si>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</si>
  <si>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</si>
  <si>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</si>
  <si>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</si>
  <si>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</si>
  <si>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</si>
  <si>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</si>
  <si>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</si>
  <si>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</si>
  <si>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</si>
  <si>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</si>
  <si>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</si>
  <si>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</si>
  <si>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</si>
  <si>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</si>
  <si>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</si>
  <si>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</si>
  <si>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</si>
  <si>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</si>
  <si>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</si>
  <si>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</si>
  <si>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</si>
  <si>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</si>
  <si>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</si>
  <si>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</si>
  <si>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</si>
  <si>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</si>
  <si>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</si>
  <si>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</si>
  <si>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</si>
  <si>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</si>
  <si>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</si>
  <si>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</si>
  <si>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</si>
  <si>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</si>
  <si>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</si>
  <si>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</si>
  <si>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</si>
  <si>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</si>
  <si>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</si>
  <si>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</si>
  <si>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</si>
  <si>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</si>
  <si>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</si>
  <si>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</si>
  <si>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</si>
  <si>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</si>
  <si>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</si>
  <si>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</si>
  <si>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</si>
  <si>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</si>
  <si>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</si>
  <si>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</si>
  <si>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</si>
  <si>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</si>
  <si>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</si>
  <si>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</si>
  <si>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</si>
  <si>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</si>
  <si>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</si>
  <si>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</si>
  <si>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</si>
  <si>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</si>
  <si>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</si>
  <si>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</si>
  <si>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</si>
  <si>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</si>
  <si>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</si>
  <si>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</si>
  <si>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</si>
  <si>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</si>
  <si>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</si>
  <si>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</si>
  <si>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</si>
  <si>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</si>
  <si>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</si>
  <si>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</si>
  <si>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</si>
  <si>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</si>
  <si>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</si>
  <si>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</si>
  <si>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</si>
  <si>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</si>
  <si>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</si>
  <si>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</si>
  <si>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</si>
  <si>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</si>
  <si>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</si>
  <si>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</si>
  <si>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</si>
  <si>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</si>
  <si>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</si>
  <si>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</si>
  <si>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</si>
  <si>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</si>
  <si>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</si>
  <si>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</si>
  <si>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</si>
  <si>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</si>
  <si>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</si>
  <si>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</si>
  <si>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</si>
  <si>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</si>
  <si>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</si>
  <si>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</si>
  <si>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</si>
  <si>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</si>
  <si>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</si>
  <si>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</si>
  <si>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</si>
  <si>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</si>
  <si>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</si>
  <si>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</si>
  <si>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</si>
  <si>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</si>
  <si>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</si>
  <si>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</si>
  <si>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</si>
  <si>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</si>
  <si>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</si>
  <si>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</si>
  <si>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</si>
  <si>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</si>
  <si>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</si>
  <si>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</si>
  <si>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</si>
  <si>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</si>
  <si>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</si>
  <si>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</si>
  <si>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</si>
  <si>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</si>
  <si>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</si>
  <si>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</si>
  <si>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</si>
  <si>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</si>
  <si>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</si>
  <si>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</si>
  <si>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</si>
  <si>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</si>
  <si>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</si>
  <si>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</si>
  <si>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</si>
  <si>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</si>
  <si>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</si>
  <si>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</si>
  <si>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</si>
  <si>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</si>
  <si>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</si>
  <si>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</si>
  <si>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</si>
  <si>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</si>
  <si>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</si>
  <si>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</si>
  <si>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</si>
  <si>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</si>
  <si>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</si>
  <si>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</si>
  <si>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</si>
  <si>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</si>
  <si>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</si>
  <si>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</si>
  <si>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</si>
  <si>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</si>
  <si>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</si>
  <si>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</si>
  <si>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</si>
  <si>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</si>
  <si>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</si>
  <si>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</si>
  <si>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</si>
  <si>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</si>
  <si>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</si>
  <si>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</si>
  <si>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</si>
  <si>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</si>
  <si>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</si>
  <si>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</si>
  <si>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</si>
  <si>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</si>
  <si>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</si>
  <si>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</si>
  <si>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</si>
  <si>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</si>
  <si>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</si>
  <si>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</si>
  <si>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</si>
  <si>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</si>
  <si>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</si>
  <si>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</si>
  <si>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</si>
  <si>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</si>
  <si>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</si>
  <si>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</si>
  <si>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</si>
  <si>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</si>
  <si>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</si>
  <si>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</si>
  <si>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</si>
  <si>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</si>
  <si>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</si>
  <si>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</si>
  <si>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</si>
  <si>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</si>
  <si>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</si>
  <si>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</si>
  <si>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</si>
  <si>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</si>
  <si>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</si>
  <si>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</si>
  <si>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</si>
  <si>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</si>
  <si>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</si>
  <si>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</si>
  <si>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</si>
  <si>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</si>
  <si>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</si>
  <si>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</si>
  <si>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</si>
  <si>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</si>
  <si>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</si>
  <si>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</si>
  <si>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</si>
  <si>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</si>
  <si>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</si>
  <si>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</si>
  <si>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</si>
  <si>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</si>
  <si>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</si>
  <si>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</si>
  <si>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</si>
  <si>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</si>
  <si>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</si>
  <si>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</si>
  <si>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</si>
  <si>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</si>
  <si>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</si>
  <si>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</si>
  <si>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</si>
  <si>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</si>
  <si>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</si>
  <si>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</si>
  <si>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</si>
  <si>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</si>
  <si>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</si>
  <si>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</si>
  <si>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</si>
  <si>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</si>
  <si>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</si>
  <si>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</si>
  <si>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</si>
  <si>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</si>
  <si>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</si>
  <si>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</si>
  <si>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</si>
  <si>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</si>
  <si>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</si>
  <si>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</si>
  <si>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</si>
  <si>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</si>
  <si>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</si>
  <si>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</si>
  <si>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</si>
  <si>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</si>
  <si>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</si>
  <si>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</si>
  <si>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</si>
  <si>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</si>
  <si>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</si>
  <si>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</si>
  <si>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</si>
  <si>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</si>
  <si>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</si>
  <si>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</si>
  <si>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</si>
  <si>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</si>
  <si>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</si>
  <si>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</si>
  <si>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</si>
  <si>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</si>
  <si>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</si>
  <si>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</si>
  <si>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</si>
  <si>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</si>
  <si>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</si>
  <si>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</si>
  <si>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</si>
  <si>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</si>
  <si>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</si>
  <si>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</si>
  <si>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</si>
  <si>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</si>
  <si>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</si>
  <si>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</si>
  <si>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</si>
  <si>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</si>
  <si>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</si>
  <si>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</si>
  <si>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</si>
  <si>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</si>
  <si>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</si>
  <si>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</si>
  <si>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</si>
  <si>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</si>
  <si>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</si>
  <si>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</si>
  <si>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</si>
  <si>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</si>
  <si>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</si>
  <si>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</si>
  <si>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</si>
  <si>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</si>
  <si>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</si>
  <si>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</si>
  <si>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</si>
  <si>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</si>
  <si>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</si>
  <si>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</si>
  <si>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</si>
  <si>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</si>
  <si>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</si>
  <si>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</si>
  <si>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</si>
  <si>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</si>
  <si>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</si>
  <si>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</si>
  <si>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</si>
  <si>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</si>
  <si>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</si>
  <si>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</si>
  <si>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</si>
  <si>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</si>
  <si>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</si>
  <si>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</si>
  <si>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</si>
  <si>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</si>
  <si>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</si>
  <si>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</si>
  <si>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</si>
  <si>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</si>
  <si>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</si>
  <si>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</si>
  <si>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</si>
  <si>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</si>
  <si>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</si>
  <si>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</si>
  <si>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</si>
  <si>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</si>
  <si>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</si>
  <si>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</si>
  <si>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</si>
  <si>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</si>
  <si>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</si>
  <si>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</si>
  <si>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</si>
  <si>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</si>
  <si>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</si>
  <si>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</si>
  <si>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</si>
  <si>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</si>
  <si>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</si>
  <si>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</si>
  <si>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</si>
  <si>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</si>
  <si>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</si>
  <si>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</si>
  <si>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</si>
  <si>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</si>
  <si>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</si>
  <si>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</si>
  <si>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</si>
  <si>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</si>
  <si>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</si>
  <si>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</si>
  <si>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</si>
  <si>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</si>
  <si>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</si>
  <si>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</si>
  <si>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</si>
  <si>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</si>
  <si>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</si>
  <si>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</si>
  <si>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</si>
  <si>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</si>
  <si>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</si>
  <si>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</si>
  <si>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</si>
  <si>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</si>
  <si>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</si>
  <si>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</si>
  <si>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</si>
  <si>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</si>
  <si>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</si>
  <si>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</si>
  <si>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</si>
  <si>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</si>
  <si>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</si>
  <si>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</si>
  <si>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</si>
  <si>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</si>
  <si>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</si>
  <si>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</si>
  <si>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</si>
  <si>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</si>
  <si>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</si>
  <si>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</si>
  <si>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</si>
  <si>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</si>
  <si>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</si>
  <si>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</si>
  <si>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</si>
  <si>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</si>
  <si>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</si>
  <si>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</si>
  <si>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</si>
  <si>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</si>
  <si>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</si>
  <si>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</si>
  <si>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</si>
  <si>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</si>
  <si>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</si>
  <si>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</si>
  <si>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</si>
  <si>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</si>
  <si>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</si>
  <si>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</si>
  <si>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</si>
  <si>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</si>
  <si>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</si>
  <si>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</si>
  <si>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</si>
  <si>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</si>
  <si>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</si>
  <si>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</si>
  <si>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</si>
  <si>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</si>
  <si>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</si>
  <si>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</si>
  <si>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</si>
  <si>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</si>
  <si>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</si>
  <si>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</si>
  <si>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</si>
  <si>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</si>
  <si>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</si>
  <si>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</si>
  <si>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</si>
  <si>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</si>
  <si>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</si>
  <si>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</si>
  <si>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</si>
  <si>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</si>
  <si>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</si>
  <si>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</si>
  <si>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</si>
  <si>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</si>
  <si>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</si>
  <si>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</si>
  <si>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</si>
  <si>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</si>
  <si>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</si>
  <si>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</si>
  <si>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</si>
  <si>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</si>
  <si>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</si>
  <si>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</si>
  <si>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</si>
  <si>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</si>
  <si>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</si>
  <si>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</si>
  <si>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</si>
  <si>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</si>
  <si>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</si>
  <si>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</si>
  <si>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</si>
  <si>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</si>
  <si>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</si>
  <si>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</si>
  <si>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</si>
  <si>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</si>
  <si>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</si>
  <si>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</si>
  <si>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</si>
  <si>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</si>
  <si>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</si>
  <si>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</si>
  <si>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</si>
  <si>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</si>
  <si>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</si>
  <si>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</si>
  <si>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</si>
  <si>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</si>
  <si>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</si>
  <si>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</si>
  <si>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</si>
  <si>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</si>
  <si>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</si>
  <si>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</si>
  <si>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</si>
  <si>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</si>
  <si>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</si>
  <si>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</si>
  <si>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</si>
  <si>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</si>
  <si>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</si>
  <si>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</si>
  <si>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</si>
  <si>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</si>
  <si>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</si>
  <si>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</si>
  <si>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</si>
  <si>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</si>
  <si>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</si>
  <si>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</si>
  <si>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</si>
  <si>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</si>
  <si>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</si>
  <si>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</si>
  <si>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</si>
  <si>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</si>
  <si>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</si>
  <si>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</si>
  <si>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</si>
  <si>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</si>
  <si>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</si>
  <si>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</si>
  <si>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</si>
  <si>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</si>
  <si>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</si>
  <si>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</si>
  <si>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</si>
  <si>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</si>
  <si>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</si>
  <si>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</si>
  <si>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</si>
  <si>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</si>
  <si>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</si>
  <si>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</si>
  <si>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</si>
  <si>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</si>
  <si>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</si>
  <si>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</si>
  <si>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</si>
  <si>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</si>
  <si>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</si>
  <si>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</si>
  <si>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</si>
  <si>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</si>
  <si>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</si>
  <si>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</si>
  <si>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</si>
  <si>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</si>
  <si>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</si>
  <si>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</si>
  <si>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</si>
  <si>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</si>
  <si>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</si>
  <si>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</si>
  <si>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</si>
  <si>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</si>
  <si>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</si>
  <si>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</si>
  <si>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</si>
  <si>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</si>
  <si>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</si>
  <si>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</si>
  <si>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</si>
  <si>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</si>
  <si>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</si>
  <si>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</si>
  <si>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</si>
  <si>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</si>
  <si>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</si>
  <si>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</si>
  <si>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</si>
  <si>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</si>
  <si>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</si>
  <si>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</si>
  <si>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</si>
  <si>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</si>
  <si>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</si>
  <si>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</si>
  <si>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</si>
  <si>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</si>
  <si>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</si>
  <si>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</si>
  <si>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</si>
  <si>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</si>
  <si>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</si>
  <si>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</si>
  <si>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</si>
  <si>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</si>
  <si>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</si>
  <si>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</si>
  <si>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</si>
  <si>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</si>
  <si>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</si>
  <si>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</si>
  <si>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</si>
  <si>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</si>
  <si>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</si>
  <si>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</si>
  <si>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</si>
  <si>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</si>
  <si>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</si>
  <si>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</si>
  <si>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</si>
  <si>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</si>
  <si>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</si>
  <si>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</si>
  <si>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</si>
  <si>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</si>
  <si>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</si>
  <si>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</si>
  <si>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</si>
  <si>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</si>
  <si>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</si>
  <si>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</si>
  <si>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</si>
  <si>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</si>
  <si>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</si>
  <si>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</si>
  <si>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</si>
  <si>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</si>
  <si>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</si>
  <si>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</si>
  <si>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</si>
  <si>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</si>
  <si>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</si>
  <si>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</si>
  <si>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</si>
  <si>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</si>
  <si>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</si>
  <si>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</si>
  <si>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</si>
  <si>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</si>
  <si>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</si>
  <si>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</si>
  <si>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</si>
  <si>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</si>
  <si>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</si>
  <si>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</si>
  <si>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</si>
  <si>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</si>
  <si>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</si>
  <si>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</si>
  <si>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</si>
  <si>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</si>
  <si>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</si>
  <si>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</si>
  <si>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</si>
  <si>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</si>
  <si>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</si>
  <si>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</si>
  <si>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</si>
  <si>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</si>
  <si>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</si>
  <si>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</si>
  <si>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</si>
  <si>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</si>
  <si>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</si>
  <si>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</si>
  <si>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</si>
  <si>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</si>
  <si>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</si>
  <si>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</si>
  <si>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</si>
  <si>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</si>
  <si>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</si>
  <si>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</si>
  <si>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</si>
  <si>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</si>
  <si>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</si>
  <si>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</si>
  <si>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</si>
  <si>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</si>
  <si>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</si>
  <si>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</si>
  <si>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</si>
  <si>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</si>
  <si>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</si>
  <si>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</si>
  <si>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</si>
  <si>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</si>
  <si>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</si>
  <si>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</si>
  <si>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</si>
  <si>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</si>
  <si>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</si>
  <si>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</si>
  <si>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</si>
  <si>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</si>
  <si>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</si>
  <si>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</si>
  <si>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</si>
  <si>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</si>
  <si>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</si>
  <si>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</si>
  <si>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</si>
  <si>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</si>
  <si>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</si>
  <si>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</si>
  <si>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</si>
  <si>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</si>
  <si>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</si>
  <si>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</si>
  <si>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</si>
  <si>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</si>
  <si>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</si>
  <si>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</si>
  <si>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</si>
  <si>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</si>
  <si>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</si>
  <si>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</si>
  <si>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</si>
  <si>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</si>
  <si>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</si>
  <si>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</si>
  <si>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</si>
  <si>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</si>
  <si>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</si>
  <si>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</si>
  <si>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</si>
  <si>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</si>
  <si>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</si>
  <si>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</si>
  <si>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</si>
  <si>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</si>
  <si>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</si>
  <si>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</si>
  <si>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</si>
  <si>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</si>
  <si>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</si>
  <si>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</si>
  <si>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</si>
  <si>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</si>
  <si>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</si>
  <si>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</si>
  <si>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</si>
  <si>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</si>
  <si>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</si>
  <si>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</si>
  <si>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</si>
  <si>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</si>
  <si>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</si>
  <si>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</si>
  <si>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</si>
  <si>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</si>
  <si>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</si>
  <si>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</si>
  <si>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</si>
  <si>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</si>
  <si>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</si>
  <si>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</si>
  <si>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</si>
  <si>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</si>
  <si>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</si>
  <si>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</si>
  <si>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</si>
  <si>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</si>
  <si>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</si>
  <si>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</si>
  <si>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</si>
  <si>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</si>
  <si>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</si>
  <si>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</si>
  <si>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</si>
  <si>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</si>
  <si>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</si>
  <si>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</si>
  <si>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</si>
  <si>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</si>
  <si>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</si>
  <si>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</si>
  <si>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</si>
  <si>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</si>
  <si>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</si>
  <si>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</si>
  <si>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</si>
  <si>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</si>
  <si>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</si>
  <si>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</si>
  <si>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</si>
  <si>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</si>
  <si>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</si>
  <si>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</si>
  <si>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</si>
  <si>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</si>
  <si>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</si>
  <si>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</si>
  <si>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</si>
  <si>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</si>
  <si>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</si>
  <si>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</si>
  <si>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</si>
  <si>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</si>
  <si>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</si>
  <si>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</si>
  <si>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</si>
  <si>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</si>
  <si>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</si>
  <si>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</si>
  <si>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</si>
  <si>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</si>
  <si>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</si>
  <si>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</si>
  <si>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</si>
  <si>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</si>
  <si>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</si>
  <si>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</si>
  <si>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</si>
  <si>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</si>
  <si>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</si>
  <si>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</si>
  <si>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</si>
  <si>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</si>
  <si>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</si>
  <si>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</si>
  <si>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</si>
  <si>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</si>
  <si>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</si>
  <si>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</si>
  <si>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</si>
  <si>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</si>
  <si>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</si>
  <si>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</si>
  <si>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</si>
  <si>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</si>
  <si>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</si>
  <si>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</si>
  <si>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</si>
  <si>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</si>
  <si>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</si>
  <si>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</si>
  <si>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</si>
  <si>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</si>
  <si>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</si>
  <si>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</si>
  <si>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</si>
  <si>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</si>
  <si>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</si>
  <si>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</si>
  <si>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</si>
  <si>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</si>
  <si>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</si>
  <si>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</si>
  <si>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</si>
  <si>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</si>
  <si>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</si>
  <si>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</si>
  <si>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</si>
  <si>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</si>
  <si>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</si>
  <si>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</si>
  <si>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</si>
  <si>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</si>
  <si>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</si>
  <si>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</si>
  <si>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</si>
  <si>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</si>
  <si>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</si>
  <si>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</si>
  <si>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</si>
  <si>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</si>
  <si>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</si>
  <si>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</si>
  <si>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</si>
  <si>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</si>
  <si>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</si>
  <si>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</si>
  <si>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</si>
  <si>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</si>
  <si>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</si>
  <si>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</si>
  <si>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</si>
  <si>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</si>
  <si>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</si>
  <si>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</si>
  <si>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</si>
  <si>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</si>
  <si>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</si>
  <si>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</si>
  <si>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</si>
  <si>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</si>
  <si>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</si>
  <si>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</si>
  <si>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</si>
  <si>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</si>
  <si>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</si>
  <si>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</si>
  <si>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</si>
  <si>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</si>
  <si>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</si>
  <si>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</si>
  <si>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</si>
  <si>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</si>
  <si>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</si>
  <si>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</si>
  <si>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</si>
  <si>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</si>
  <si>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</si>
  <si>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</si>
  <si>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</si>
  <si>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</si>
  <si>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</si>
  <si>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</si>
  <si>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</si>
  <si>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</si>
  <si>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</si>
  <si>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</si>
  <si>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</si>
  <si>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</si>
  <si>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</si>
  <si>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</si>
  <si>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</si>
  <si>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</si>
  <si>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</si>
  <si>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</si>
  <si>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</si>
  <si>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</si>
  <si>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</si>
  <si>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</si>
  <si>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</si>
  <si>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</si>
  <si>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</si>
  <si>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</si>
  <si>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</si>
  <si>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</si>
  <si>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</si>
  <si>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</si>
  <si>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</si>
  <si>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</si>
  <si>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</si>
  <si>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</si>
  <si>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</si>
  <si>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</si>
  <si>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</si>
  <si>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</si>
  <si>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</si>
  <si>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</si>
  <si>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</si>
  <si>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</si>
  <si>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</si>
  <si>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</si>
  <si>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</si>
  <si>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</si>
  <si>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</si>
  <si>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</si>
  <si>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</si>
  <si>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</si>
  <si>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</si>
  <si>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</si>
  <si>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</si>
  <si>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</si>
  <si>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</si>
  <si>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</si>
  <si>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</si>
  <si>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</si>
  <si>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</si>
  <si>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</si>
  <si>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</si>
  <si>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</si>
  <si>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</si>
  <si>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</si>
  <si>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</si>
  <si>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</si>
  <si>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</si>
  <si>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</si>
  <si>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</si>
  <si>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</si>
  <si>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</si>
  <si>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</si>
  <si>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</si>
  <si>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</si>
  <si>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</si>
  <si>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</si>
  <si>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</si>
  <si>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</si>
  <si>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</si>
  <si>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</si>
  <si>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</si>
  <si>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</si>
  <si>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</si>
  <si>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</si>
  <si>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</si>
  <si>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</si>
  <si>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</si>
  <si>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</si>
  <si>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</si>
  <si>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</si>
  <si>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</si>
  <si>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</si>
  <si>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</si>
  <si>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</si>
  <si>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</si>
  <si>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</si>
  <si>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</si>
  <si>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</si>
  <si>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</si>
  <si>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</si>
  <si>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</si>
  <si>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</si>
  <si>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</si>
  <si>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</si>
  <si>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</si>
  <si>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</si>
  <si>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</si>
  <si>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</si>
  <si>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</si>
  <si>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</si>
  <si>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</si>
  <si>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</si>
  <si>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</si>
  <si>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</si>
  <si>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</si>
  <si>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</si>
  <si>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</si>
  <si>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</si>
  <si>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</si>
  <si>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</si>
  <si>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</si>
  <si>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</si>
  <si>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</si>
  <si>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</si>
  <si>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</si>
  <si>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</si>
  <si>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</si>
  <si>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</si>
  <si>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</si>
  <si>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</si>
  <si>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</si>
  <si>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</si>
  <si>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</si>
  <si>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</si>
  <si>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</si>
  <si>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</si>
  <si>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</si>
  <si>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</si>
  <si>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</si>
  <si>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</si>
  <si>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</si>
  <si>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</si>
  <si>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</si>
  <si>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</si>
  <si>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</si>
  <si>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</si>
  <si>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</si>
  <si>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</si>
  <si>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</si>
  <si>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</si>
  <si>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</si>
  <si>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</si>
  <si>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</si>
  <si>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</si>
  <si>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</si>
  <si>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</si>
  <si>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</si>
  <si>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</si>
  <si>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</si>
  <si>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</si>
  <si>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</si>
  <si>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</si>
  <si>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</si>
  <si>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</si>
  <si>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</si>
  <si>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</si>
  <si>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</si>
  <si>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</si>
  <si>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</si>
  <si>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</si>
  <si>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</si>
  <si>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</si>
  <si>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</si>
  <si>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</si>
  <si>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</si>
  <si>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</si>
  <si>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</si>
  <si>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</si>
  <si>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</si>
  <si>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</si>
  <si>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</si>
  <si>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</si>
  <si>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</si>
  <si>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</si>
  <si>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</si>
  <si>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</si>
  <si>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</si>
  <si>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</si>
  <si>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</si>
  <si>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</si>
  <si>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</si>
  <si>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</si>
  <si>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</si>
  <si>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</si>
  <si>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</si>
  <si>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</si>
  <si>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</si>
  <si>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</si>
  <si>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</si>
  <si>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</si>
  <si>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</si>
  <si>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</si>
  <si>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</si>
  <si>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</si>
  <si>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</si>
  <si>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</si>
  <si>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</si>
  <si>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</si>
  <si>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</si>
  <si>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</si>
  <si>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</si>
  <si>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</si>
  <si>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</si>
  <si>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</si>
  <si>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</si>
  <si>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</si>
  <si>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</si>
  <si>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</si>
  <si>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</si>
  <si>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</si>
  <si>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</si>
  <si>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</si>
  <si>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</si>
  <si>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</si>
  <si>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</si>
  <si>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</si>
  <si>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</si>
  <si>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</si>
  <si>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</si>
  <si>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</si>
  <si>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</si>
  <si>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</si>
  <si>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</si>
  <si>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</si>
  <si>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</si>
  <si>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</si>
  <si>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</si>
  <si>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</si>
  <si>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</si>
  <si>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</si>
  <si>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</si>
  <si>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</si>
  <si>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</si>
  <si>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</si>
  <si>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</si>
  <si>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</si>
  <si>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</si>
  <si>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</si>
  <si>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</si>
  <si>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</si>
  <si>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</si>
  <si>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</si>
  <si>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</si>
  <si>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</si>
  <si>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</si>
  <si>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</si>
  <si>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</si>
  <si>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</si>
  <si>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</si>
  <si>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</si>
  <si>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</si>
  <si>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</si>
  <si>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</si>
  <si>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</si>
  <si>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</si>
  <si>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</si>
  <si>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</si>
  <si>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</si>
  <si>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</si>
  <si>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</si>
  <si>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</si>
  <si>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</si>
  <si>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</si>
  <si>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</si>
  <si>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</si>
  <si>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</si>
  <si>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</si>
  <si>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</si>
  <si>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</si>
  <si>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</si>
  <si>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</si>
  <si>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</si>
  <si>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</si>
  <si>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</si>
  <si>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</si>
  <si>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</si>
  <si>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</si>
  <si>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</si>
  <si>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</si>
  <si>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</si>
  <si>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</si>
  <si>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</si>
  <si>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</si>
  <si>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</si>
  <si>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</si>
  <si>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</si>
  <si>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</si>
  <si>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</si>
  <si>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</si>
  <si>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</si>
  <si>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</si>
  <si>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</si>
  <si>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</si>
  <si>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</si>
  <si>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</si>
  <si>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</si>
  <si>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</si>
  <si>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</si>
  <si>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</si>
  <si>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</si>
  <si>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</si>
  <si>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</si>
  <si>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</si>
  <si>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</si>
  <si>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</si>
  <si>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</si>
  <si>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</si>
  <si>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</si>
  <si>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</si>
  <si>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</si>
  <si>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</si>
  <si>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</si>
  <si>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</si>
  <si>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</si>
  <si>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</si>
  <si>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</si>
  <si>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</si>
  <si>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</si>
  <si>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</si>
  <si>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</si>
  <si>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</si>
  <si>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</si>
  <si>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</si>
  <si>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</si>
  <si>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</si>
  <si>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</si>
  <si>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</si>
  <si>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</si>
  <si>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</si>
  <si>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</si>
  <si>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</si>
  <si>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</si>
  <si>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</si>
  <si>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</si>
  <si>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</si>
  <si>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</si>
  <si>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</si>
  <si>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</si>
  <si>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</si>
  <si>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</si>
  <si>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</si>
  <si>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</si>
  <si>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</si>
  <si>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</si>
  <si>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</si>
  <si>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</si>
  <si>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</si>
  <si>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</si>
  <si>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</si>
  <si>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</si>
  <si>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</si>
  <si>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</si>
  <si>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</si>
  <si>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</si>
  <si>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</si>
  <si>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</si>
  <si>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</si>
  <si>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</si>
  <si>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</si>
  <si>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</si>
  <si>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</si>
  <si>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</si>
  <si>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</si>
  <si>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</si>
  <si>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</si>
  <si>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</si>
  <si>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</si>
  <si>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</si>
  <si>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</si>
  <si>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</si>
  <si>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</si>
  <si>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</si>
  <si>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</si>
  <si>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</si>
  <si>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</si>
  <si>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</si>
  <si>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</si>
  <si>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</si>
  <si>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</si>
  <si>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</si>
  <si>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</si>
  <si>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</si>
  <si>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</si>
  <si>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</si>
  <si>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</si>
  <si>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</si>
  <si>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</si>
  <si>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</si>
  <si>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</si>
  <si>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</si>
  <si>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</si>
  <si>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</si>
  <si>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</si>
  <si>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</si>
  <si>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</si>
  <si>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</si>
  <si>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</si>
  <si>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</si>
  <si>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</si>
  <si>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</si>
  <si>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</si>
  <si>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</si>
  <si>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</si>
  <si>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</si>
  <si>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</si>
  <si>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</si>
  <si>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</si>
  <si>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</si>
  <si>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</si>
  <si>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</si>
  <si>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</si>
  <si>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</si>
  <si>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</si>
  <si>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</si>
  <si>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</si>
  <si>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</si>
  <si>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</si>
  <si>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</si>
  <si>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</si>
  <si>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</si>
  <si>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</si>
  <si>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</si>
  <si>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</si>
  <si>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</si>
  <si>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</si>
  <si>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</si>
  <si>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</si>
  <si>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</si>
  <si>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</si>
  <si>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</si>
  <si>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</si>
  <si>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</si>
  <si>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</si>
  <si>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</si>
  <si>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</si>
  <si>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</si>
  <si>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</si>
  <si>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</si>
  <si>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</si>
  <si>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</si>
  <si>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</si>
  <si>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</si>
  <si>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</si>
  <si>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</si>
  <si>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</si>
  <si>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</si>
  <si>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</si>
  <si>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</si>
  <si>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</si>
  <si>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</si>
  <si>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</si>
  <si>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</si>
  <si>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</si>
  <si>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</si>
  <si>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</si>
  <si>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</si>
  <si>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</si>
  <si>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</si>
  <si>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</si>
  <si>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</si>
  <si>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</si>
  <si>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</si>
  <si>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</si>
  <si>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</si>
  <si>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</si>
  <si>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</si>
  <si>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</si>
  <si>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</si>
  <si>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</si>
  <si>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</si>
  <si>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</si>
  <si>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</si>
  <si>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</si>
  <si>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</si>
  <si>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</si>
  <si>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</si>
  <si>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</si>
  <si>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</si>
  <si>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</si>
  <si>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</si>
  <si>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</si>
  <si>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</si>
  <si>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</si>
  <si>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</si>
  <si>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</si>
  <si>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</si>
  <si>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</si>
  <si>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</si>
  <si>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</si>
  <si>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</si>
  <si>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</si>
  <si>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</si>
  <si>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</si>
  <si>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</si>
  <si>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</si>
  <si>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</si>
  <si>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</si>
  <si>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</si>
  <si>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</si>
  <si>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</si>
  <si>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</si>
  <si>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</si>
  <si>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</si>
  <si>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</si>
  <si>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</si>
  <si>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</si>
  <si>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</si>
  <si>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</si>
  <si>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</si>
  <si>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</si>
  <si>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</si>
  <si>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</si>
  <si>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</si>
  <si>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</si>
  <si>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</si>
  <si>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</si>
  <si>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</si>
  <si>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</si>
  <si>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</si>
  <si>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</si>
  <si>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</si>
  <si>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</si>
  <si>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</si>
  <si>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</si>
  <si>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</si>
  <si>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</si>
  <si>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</si>
  <si>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</si>
  <si>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</si>
  <si>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</si>
  <si>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</si>
  <si>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</si>
  <si>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</si>
  <si>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</si>
  <si>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</si>
  <si>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</si>
  <si>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</si>
  <si>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</si>
  <si>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</si>
  <si>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</si>
  <si>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</si>
  <si>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</si>
  <si>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</si>
  <si>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</si>
  <si>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</si>
  <si>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</si>
  <si>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</si>
  <si>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</si>
  <si>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</si>
  <si>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</si>
  <si>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</si>
  <si>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</si>
  <si>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</si>
  <si>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</si>
  <si>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</si>
  <si>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</si>
  <si>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</si>
  <si>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</si>
  <si>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</si>
  <si>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</si>
  <si>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</si>
  <si>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</si>
  <si>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</si>
  <si>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</si>
  <si>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</si>
  <si>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</si>
  <si>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</si>
  <si>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</si>
  <si>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</si>
  <si>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</si>
  <si>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</si>
  <si>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</si>
  <si>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</si>
  <si>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</si>
  <si>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</si>
  <si>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</si>
  <si>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</si>
  <si>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</si>
  <si>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</si>
  <si>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</si>
  <si>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</si>
  <si>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</si>
  <si>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</si>
  <si>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</si>
  <si>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</si>
  <si>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</si>
  <si>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</si>
  <si>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</si>
  <si>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</si>
  <si>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</si>
  <si>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</si>
  <si>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</si>
  <si>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</si>
  <si>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</si>
  <si>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</si>
  <si>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</si>
  <si>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</si>
  <si>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</si>
  <si>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</si>
  <si>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</si>
  <si>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</si>
  <si>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</si>
  <si>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</si>
  <si>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</si>
  <si>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</si>
  <si>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</si>
  <si>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</si>
  <si>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</si>
  <si>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</si>
  <si>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</si>
  <si>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</si>
  <si>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</si>
  <si>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</si>
  <si>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</si>
  <si>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</si>
  <si>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</si>
  <si>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</si>
  <si>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</si>
  <si>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</si>
  <si>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</si>
  <si>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</si>
  <si>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</si>
  <si>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</si>
  <si>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</si>
  <si>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</si>
  <si>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</si>
  <si>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</si>
  <si>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</si>
  <si>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</si>
  <si>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</si>
  <si>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</si>
  <si>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</si>
  <si>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</si>
  <si>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</si>
  <si>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</si>
  <si>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</si>
  <si>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</si>
  <si>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</si>
  <si>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</si>
  <si>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</si>
  <si>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</si>
  <si>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</si>
  <si>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</si>
  <si>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</si>
  <si>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</si>
  <si>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</si>
  <si>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</si>
  <si>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</si>
  <si>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</si>
  <si>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</si>
  <si>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</si>
  <si>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</si>
  <si>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</si>
  <si>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</si>
  <si>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</si>
  <si>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</si>
  <si>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</si>
  <si>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</si>
  <si>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</si>
  <si>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</si>
  <si>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</si>
  <si>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</si>
  <si>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</si>
  <si>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</si>
  <si>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</si>
  <si>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</si>
  <si>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</si>
  <si>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</si>
  <si>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</si>
  <si>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</si>
  <si>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</si>
  <si>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</si>
  <si>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</si>
  <si>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</si>
  <si>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</si>
  <si>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</si>
  <si>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</si>
  <si>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</si>
  <si>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</si>
  <si>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</si>
  <si>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</si>
  <si>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</si>
  <si>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</si>
  <si>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</si>
  <si>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</si>
  <si>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</si>
  <si>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</si>
  <si>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</si>
  <si>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</si>
  <si>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</si>
  <si>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</si>
  <si>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</si>
  <si>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</si>
  <si>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</si>
  <si>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</si>
  <si>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</si>
  <si>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</si>
  <si>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</si>
  <si>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</si>
  <si>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</si>
  <si>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</si>
  <si>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</si>
  <si>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</si>
  <si>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</si>
  <si>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</si>
  <si>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</si>
  <si>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</si>
  <si>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</si>
  <si>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</si>
  <si>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</si>
  <si>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</si>
  <si>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</si>
  <si>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</si>
  <si>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</si>
  <si>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</si>
  <si>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</si>
  <si>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</si>
  <si>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</si>
  <si>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</si>
  <si>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</si>
  <si>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</si>
  <si>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</si>
  <si>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</si>
  <si>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</si>
  <si>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</si>
  <si>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</si>
  <si>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</si>
  <si>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</si>
  <si>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</si>
  <si>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</si>
  <si>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</si>
  <si>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</si>
  <si>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</si>
  <si>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</si>
  <si>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</si>
  <si>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</si>
  <si>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</si>
  <si>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</si>
  <si>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</si>
  <si>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</si>
  <si>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</si>
  <si>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</si>
  <si>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</si>
  <si>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</si>
  <si>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</si>
  <si>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</si>
  <si>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</si>
  <si>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</si>
  <si>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</si>
  <si>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</si>
  <si>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</si>
  <si>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</si>
  <si>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</si>
  <si>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</si>
  <si>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</si>
  <si>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</si>
  <si>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</si>
  <si>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</si>
  <si>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</si>
  <si>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</si>
  <si>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</si>
  <si>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</si>
  <si>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</si>
  <si>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</si>
  <si>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</si>
  <si>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</si>
  <si>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</si>
  <si>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</si>
  <si>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</si>
  <si>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</si>
  <si>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</si>
  <si>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</si>
  <si>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</si>
  <si>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</si>
  <si>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</si>
  <si>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</si>
  <si>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</si>
  <si>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</si>
  <si>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</si>
  <si>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</si>
  <si>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</si>
  <si>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</si>
  <si>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</si>
  <si>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</si>
  <si>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</si>
  <si>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</si>
  <si>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</si>
  <si>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</si>
  <si>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</si>
  <si>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</si>
  <si>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</si>
  <si>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</si>
  <si>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</si>
  <si>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</si>
  <si>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</si>
  <si>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</si>
  <si>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</si>
  <si>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</si>
  <si>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</si>
  <si>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</si>
  <si>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</si>
  <si>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</si>
  <si>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</si>
  <si>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</si>
  <si>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</si>
  <si>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</si>
  <si>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</si>
  <si>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</si>
  <si>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</si>
  <si>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</si>
  <si>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</si>
  <si>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</si>
  <si>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</si>
  <si>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</si>
  <si>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</si>
  <si>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</si>
  <si>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</si>
  <si>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</si>
  <si>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</si>
  <si>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</si>
  <si>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</si>
  <si>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</si>
  <si>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</si>
  <si>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</si>
  <si>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</si>
  <si>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</si>
  <si>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</si>
  <si>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</si>
  <si>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</si>
  <si>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</si>
  <si>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</si>
  <si>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</si>
  <si>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</si>
  <si>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</si>
  <si>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</si>
  <si>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</si>
  <si>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</si>
  <si>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</si>
  <si>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</si>
  <si>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</si>
  <si>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</si>
  <si>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</si>
  <si>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</si>
  <si>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</si>
  <si>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</si>
  <si>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</si>
  <si>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</si>
  <si>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</si>
  <si>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</si>
  <si>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</si>
  <si>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</si>
  <si>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</si>
  <si>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</si>
  <si>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</si>
  <si>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</si>
  <si>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</si>
  <si>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</si>
  <si>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</si>
  <si>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</si>
  <si>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</si>
  <si>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</si>
  <si>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</si>
  <si>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</si>
  <si>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</si>
  <si>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</si>
  <si>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</si>
  <si>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</si>
  <si>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</si>
  <si>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</si>
  <si>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</si>
  <si>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</si>
  <si>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</si>
  <si>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</si>
  <si>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</si>
  <si>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</si>
  <si>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</si>
  <si>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</si>
  <si>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</si>
  <si>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</si>
  <si>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</si>
  <si>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</si>
  <si>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</si>
  <si>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</si>
  <si>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</si>
  <si>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</si>
  <si>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</si>
  <si>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</si>
  <si>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</si>
  <si>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</si>
  <si>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</si>
  <si>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</si>
  <si>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</si>
  <si>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</si>
  <si>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</si>
  <si>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</si>
  <si>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</si>
  <si>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</si>
  <si>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</si>
  <si>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</si>
  <si>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</si>
  <si>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</si>
  <si>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</si>
  <si>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</si>
  <si>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</si>
  <si>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</si>
  <si>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</si>
  <si>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</si>
  <si>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</si>
  <si>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</si>
  <si>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</si>
  <si>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</si>
  <si>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</si>
  <si>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</si>
  <si>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</si>
  <si>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</si>
  <si>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</si>
  <si>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</si>
  <si>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</si>
  <si>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</si>
  <si>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</si>
  <si>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</si>
  <si>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</si>
  <si>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</si>
  <si>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</si>
  <si>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</si>
  <si>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</si>
  <si>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</si>
  <si>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</si>
  <si>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</si>
  <si>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</si>
  <si>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</si>
  <si>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</si>
  <si>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</si>
  <si>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</si>
  <si>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</si>
  <si>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</si>
  <si>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</si>
  <si>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</si>
  <si>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</si>
  <si>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</si>
  <si>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</si>
  <si>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</si>
  <si>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</si>
  <si>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</si>
  <si>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</si>
  <si>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</si>
  <si>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</si>
  <si>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</si>
  <si>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</si>
  <si>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</si>
  <si>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</si>
  <si>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</si>
  <si>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</si>
  <si>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</si>
  <si>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</si>
  <si>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</si>
  <si>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</si>
  <si>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</si>
  <si>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</si>
  <si>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</si>
  <si>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</si>
  <si>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</si>
  <si>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</si>
  <si>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</si>
  <si>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</si>
  <si>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</si>
  <si>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</si>
  <si>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</si>
  <si>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</si>
  <si>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</si>
  <si>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</si>
  <si>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</si>
  <si>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</si>
  <si>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</si>
  <si>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</si>
  <si>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</si>
  <si>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</si>
  <si>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</si>
  <si>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</si>
  <si>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</si>
  <si>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</si>
  <si>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</si>
  <si>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</si>
  <si>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</si>
  <si>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</si>
  <si>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</si>
  <si>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</si>
  <si>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</si>
  <si>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</si>
  <si>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</si>
  <si>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</si>
  <si>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</si>
  <si>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</si>
  <si>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</si>
  <si>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</si>
  <si>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</si>
  <si>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</si>
  <si>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</si>
  <si>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</si>
  <si>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</si>
  <si>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</si>
  <si>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</si>
  <si>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</si>
  <si>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</si>
  <si>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</si>
  <si>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</si>
  <si>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</si>
  <si>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</si>
  <si>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</si>
  <si>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</si>
  <si>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</si>
  <si>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</si>
  <si>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</si>
  <si>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</si>
  <si>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</si>
  <si>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</si>
  <si>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</si>
  <si>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</si>
  <si>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</si>
  <si>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</si>
  <si>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</si>
  <si>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</si>
  <si>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</si>
  <si>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</si>
  <si>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</si>
  <si>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</si>
  <si>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</si>
  <si>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</si>
  <si>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</si>
  <si>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</si>
  <si>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</si>
  <si>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</si>
  <si>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</si>
  <si>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</si>
  <si>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</si>
  <si>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</si>
  <si>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</si>
  <si>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</si>
  <si>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</si>
  <si>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</si>
  <si>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</si>
  <si>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</si>
  <si>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</si>
  <si>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</si>
  <si>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</si>
  <si>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</si>
  <si>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</si>
  <si>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</si>
  <si>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</si>
  <si>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</si>
  <si>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</si>
  <si>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</si>
  <si>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</si>
  <si>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</si>
  <si>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</si>
  <si>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</si>
  <si>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</si>
  <si>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</si>
  <si>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</si>
  <si>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</si>
  <si>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</si>
  <si>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</si>
  <si>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</si>
  <si>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</si>
  <si>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</si>
  <si>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</si>
  <si>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</si>
  <si>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</si>
  <si>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</si>
  <si>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</si>
  <si>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</si>
  <si>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</si>
  <si>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</si>
  <si>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</si>
  <si>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</si>
  <si>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</si>
  <si>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</si>
  <si>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</si>
  <si>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</si>
  <si>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</si>
  <si>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</si>
  <si>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</si>
  <si>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</si>
  <si>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</si>
  <si>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</si>
  <si>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</si>
  <si>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</si>
  <si>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</si>
  <si>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</si>
  <si>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</si>
  <si>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</si>
  <si>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</si>
  <si>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</si>
  <si>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</si>
  <si>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</si>
  <si>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</si>
  <si>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</si>
  <si>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</si>
  <si>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</si>
  <si>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</si>
  <si>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</si>
  <si>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</si>
  <si>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</si>
  <si>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</si>
  <si>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</si>
  <si>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</si>
  <si>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</si>
  <si>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</si>
  <si>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</si>
  <si>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</si>
  <si>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</si>
  <si>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</si>
  <si>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</si>
  <si>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</si>
  <si>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</si>
  <si>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</si>
  <si>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</si>
  <si>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</si>
  <si>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</si>
  <si>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</si>
  <si>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</si>
  <si>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</si>
  <si>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</si>
  <si>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</si>
  <si>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</si>
  <si>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</si>
  <si>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</si>
  <si>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</si>
  <si>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</si>
  <si>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</si>
  <si>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</si>
  <si>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</si>
  <si>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</si>
  <si>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</si>
  <si>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</si>
  <si>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</si>
  <si>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</si>
  <si>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</si>
  <si>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</si>
  <si>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</si>
  <si>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</si>
  <si>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</si>
  <si>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</si>
  <si>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</si>
  <si>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</si>
  <si>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</si>
  <si>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</si>
  <si>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</si>
  <si>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</si>
  <si>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</si>
  <si>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</si>
  <si>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</si>
  <si>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</si>
  <si>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</si>
  <si>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</si>
  <si>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</si>
  <si>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</si>
  <si>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</si>
  <si>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</si>
  <si>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</si>
  <si>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</si>
  <si>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</si>
  <si>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</si>
  <si>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</si>
  <si>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</si>
  <si>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</si>
  <si>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</si>
  <si>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</si>
  <si>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</si>
  <si>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</si>
  <si>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</si>
  <si>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</si>
  <si>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</si>
  <si>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</si>
  <si>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</si>
  <si>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</si>
  <si>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</si>
  <si>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</si>
  <si>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</si>
  <si>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</si>
  <si>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</si>
  <si>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</si>
  <si>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</si>
  <si>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</si>
  <si>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</si>
  <si>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</si>
  <si>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</si>
  <si>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</si>
  <si>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</si>
  <si>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</si>
  <si>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</si>
  <si>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</si>
  <si>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</si>
  <si>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</si>
  <si>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</si>
  <si>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</si>
  <si>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</si>
  <si>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</si>
  <si>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</si>
  <si>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</si>
  <si>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</si>
  <si>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</si>
  <si>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</si>
  <si>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</si>
  <si>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</si>
  <si>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</si>
  <si>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</si>
  <si>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</si>
  <si>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</si>
  <si>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</si>
  <si>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</si>
  <si>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</si>
  <si>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</si>
  <si>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</si>
  <si>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</si>
  <si>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</si>
  <si>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</si>
  <si>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</si>
  <si>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</si>
  <si>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</si>
  <si>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</si>
  <si>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</si>
  <si>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</si>
  <si>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</si>
  <si>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</si>
  <si>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</si>
  <si>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</si>
  <si>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</si>
  <si>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</si>
  <si>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</si>
  <si>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</si>
  <si>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</si>
  <si>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</si>
  <si>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</si>
  <si>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</si>
  <si>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</si>
  <si>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</si>
  <si>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</si>
  <si>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</si>
  <si>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</si>
  <si>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</si>
  <si>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</si>
  <si>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</si>
  <si>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</si>
  <si>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</si>
  <si>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</si>
  <si>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</si>
  <si>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</si>
  <si>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</si>
  <si>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</si>
  <si>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</si>
  <si>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</si>
  <si>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</si>
  <si>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</si>
  <si>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</si>
  <si>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</si>
  <si>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</si>
  <si>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</si>
  <si>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</si>
  <si>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</si>
  <si>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</si>
  <si>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</si>
  <si>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</si>
  <si>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</si>
  <si>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</si>
  <si>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</si>
  <si>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</si>
  <si>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</si>
  <si>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</si>
  <si>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</si>
  <si>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</si>
  <si>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</si>
  <si>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</si>
  <si>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</si>
  <si>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</si>
  <si>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</si>
  <si>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</si>
  <si>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</si>
  <si>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</si>
  <si>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</si>
  <si>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</si>
  <si>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</si>
  <si>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</si>
  <si>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</si>
  <si>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</si>
  <si>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</si>
  <si>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</si>
  <si>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</si>
  <si>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</si>
  <si>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</si>
  <si>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</si>
  <si>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</si>
  <si>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</si>
  <si>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</si>
  <si>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</si>
  <si>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</si>
  <si>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</si>
  <si>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</si>
  <si>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</si>
  <si>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</si>
  <si>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</si>
  <si>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</si>
  <si>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</si>
  <si>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</si>
  <si>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</si>
  <si>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</si>
  <si>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</si>
  <si>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</si>
  <si>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</si>
  <si>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</si>
  <si>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</si>
  <si>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</si>
  <si>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</si>
  <si>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</si>
  <si>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</si>
  <si>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</si>
  <si>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</si>
  <si>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</si>
  <si>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</si>
  <si>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</si>
  <si>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</si>
  <si>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</si>
  <si>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</si>
  <si>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</si>
  <si>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</si>
  <si>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</si>
  <si>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</si>
  <si>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</si>
  <si>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</si>
  <si>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</si>
  <si>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</si>
  <si>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</si>
  <si>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</si>
  <si>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</si>
  <si>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</si>
  <si>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</si>
  <si>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</si>
  <si>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</si>
  <si>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</si>
  <si>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</si>
  <si>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</si>
  <si>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</si>
  <si>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</si>
  <si>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</si>
  <si>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</si>
  <si>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</si>
  <si>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</si>
  <si>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</si>
  <si>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</si>
  <si>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</si>
  <si>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</si>
  <si>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</si>
  <si>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</si>
  <si>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</si>
  <si>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</si>
  <si>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</si>
  <si>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</si>
  <si>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</si>
  <si>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</si>
  <si>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</si>
  <si>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</si>
  <si>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</si>
  <si>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</si>
  <si>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</si>
  <si>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</si>
  <si>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</si>
  <si>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</si>
  <si>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</si>
  <si>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</si>
  <si>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</si>
  <si>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</si>
  <si>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</si>
  <si>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</si>
  <si>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</si>
  <si>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</si>
  <si>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</si>
  <si>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</si>
  <si>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</si>
  <si>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</si>
  <si>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</si>
  <si>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</si>
  <si>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</si>
  <si>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</si>
  <si>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</si>
  <si>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</si>
  <si>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</si>
  <si>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</si>
  <si>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</si>
  <si>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</si>
  <si>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</si>
  <si>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</si>
  <si>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</si>
  <si>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</si>
  <si>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</si>
  <si>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</si>
  <si>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</si>
  <si>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</si>
  <si>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</si>
  <si>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</si>
  <si>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</si>
  <si>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</si>
  <si>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</si>
  <si>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</si>
  <si>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</si>
  <si>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</si>
  <si>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</si>
  <si>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</si>
  <si>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</si>
  <si>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</si>
  <si>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</si>
  <si>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</si>
  <si>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</si>
  <si>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</si>
  <si>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</si>
  <si>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</si>
  <si>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</si>
  <si>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</si>
  <si>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</si>
  <si>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</si>
  <si>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</si>
  <si>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</si>
  <si>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</si>
  <si>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</si>
  <si>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</si>
  <si>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</si>
  <si>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</si>
  <si>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</si>
  <si>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</si>
  <si>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</si>
  <si>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</si>
  <si>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</si>
  <si>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</si>
  <si>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</si>
  <si>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</si>
  <si>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</si>
  <si>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</si>
  <si>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</si>
  <si>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</si>
  <si>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</si>
  <si>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</si>
  <si>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</si>
  <si>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</si>
  <si>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</si>
  <si>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</si>
  <si>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</si>
  <si>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</si>
  <si>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</si>
  <si>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</si>
  <si>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</si>
  <si>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</si>
  <si>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</si>
  <si>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</si>
  <si>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</si>
  <si>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</si>
  <si>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</si>
  <si>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</si>
  <si>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</si>
  <si>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</si>
  <si>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</si>
  <si>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</si>
  <si>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</si>
  <si>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</si>
  <si>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</si>
  <si>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</si>
  <si>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</si>
  <si>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</si>
  <si>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</si>
  <si>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</si>
  <si>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</si>
  <si>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</si>
  <si>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</si>
  <si>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</si>
  <si>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</si>
  <si>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</si>
  <si>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</si>
  <si>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</si>
  <si>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</si>
  <si>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</si>
  <si>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</si>
  <si>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</si>
  <si>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</si>
  <si>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</si>
  <si>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</si>
  <si>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</si>
  <si>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</si>
  <si>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</si>
  <si>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</si>
  <si>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</si>
  <si>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</si>
  <si>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</si>
  <si>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</si>
  <si>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</si>
  <si>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</si>
  <si>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</si>
  <si>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</si>
  <si>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</si>
  <si>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</si>
  <si>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</si>
  <si>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</si>
  <si>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</si>
  <si>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</si>
  <si>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</si>
  <si>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</si>
  <si>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</si>
  <si>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</si>
  <si>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</si>
  <si>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</si>
  <si>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</si>
  <si>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</si>
  <si>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</si>
  <si>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</si>
  <si>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</si>
  <si>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</si>
  <si>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</si>
  <si>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</si>
  <si>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</si>
  <si>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</si>
  <si>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</si>
  <si>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</si>
  <si>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</si>
  <si>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</si>
  <si>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</si>
  <si>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</si>
  <si>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</si>
  <si>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</si>
  <si>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</si>
  <si>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</si>
  <si>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</si>
  <si>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</si>
  <si>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</si>
  <si>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</si>
  <si>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</si>
  <si>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</si>
  <si>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</si>
  <si>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</si>
  <si>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</si>
  <si>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</si>
  <si>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</si>
  <si>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</si>
  <si>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</si>
  <si>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</si>
  <si>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</si>
  <si>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</si>
  <si>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</si>
  <si>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</si>
  <si>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</si>
  <si>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</si>
  <si>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</si>
  <si>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</si>
  <si>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</si>
  <si>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</si>
  <si>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</si>
  <si>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</si>
  <si>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</si>
  <si>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</si>
  <si>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</si>
  <si>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</si>
  <si>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</si>
  <si>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</si>
  <si>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</si>
  <si>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</si>
  <si>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</si>
  <si>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</si>
  <si>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</si>
  <si>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</si>
  <si>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</si>
  <si>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</si>
  <si>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</si>
  <si>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</si>
  <si>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</si>
  <si>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</si>
  <si>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</si>
  <si>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</si>
  <si>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</si>
  <si>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</si>
  <si>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</si>
  <si>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</si>
  <si>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</si>
  <si>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</si>
  <si>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</si>
  <si>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</si>
  <si>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</si>
  <si>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</si>
  <si>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</si>
  <si>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</si>
  <si>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</si>
  <si>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</si>
  <si>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</si>
  <si>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</si>
  <si>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</si>
  <si>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</si>
  <si>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</si>
  <si>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</si>
  <si>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</si>
  <si>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</si>
  <si>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</si>
  <si>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</si>
  <si>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</si>
  <si>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</si>
  <si>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</si>
  <si>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</si>
  <si>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</si>
  <si>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</si>
  <si>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</si>
  <si>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</si>
  <si>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</si>
  <si>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</si>
  <si>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</si>
  <si>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</si>
  <si>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</si>
  <si>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</si>
  <si>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</si>
  <si>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</si>
  <si>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</si>
  <si>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</si>
  <si>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</si>
  <si>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</si>
  <si>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</si>
  <si>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</si>
  <si>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</si>
  <si>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</si>
  <si>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</si>
  <si>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</si>
  <si>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</si>
  <si>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</si>
  <si>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</si>
  <si>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</si>
  <si>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</si>
  <si>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</si>
  <si>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</si>
  <si>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</si>
  <si>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</si>
  <si>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</si>
  <si>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</si>
  <si>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</si>
  <si>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</si>
  <si>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</si>
  <si>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</si>
  <si>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</si>
  <si>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</si>
  <si>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</si>
  <si>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</si>
  <si>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</si>
  <si>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</si>
  <si>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</si>
  <si>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</si>
  <si>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</si>
  <si>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</si>
  <si>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</si>
  <si>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</si>
  <si>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</si>
  <si>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</si>
  <si>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</si>
  <si>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</si>
  <si>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</si>
  <si>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</si>
  <si>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</si>
  <si>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</si>
  <si>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</si>
  <si>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</si>
  <si>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</si>
  <si>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</si>
  <si>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</si>
  <si>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</si>
  <si>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</si>
  <si>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</si>
  <si>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</si>
  <si>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</si>
  <si>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</si>
  <si>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</si>
  <si>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</si>
  <si>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</si>
  <si>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</si>
  <si>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</si>
  <si>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</si>
  <si>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</si>
  <si>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</si>
  <si>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</si>
  <si>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</si>
  <si>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</si>
  <si>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</si>
  <si>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</si>
  <si>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</si>
  <si>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</si>
  <si>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</si>
  <si>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</si>
  <si>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</si>
  <si>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</si>
  <si>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</si>
  <si>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</si>
  <si>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</si>
  <si>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</si>
  <si>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</si>
  <si>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</si>
  <si>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</si>
  <si>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</si>
  <si>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</si>
  <si>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</si>
  <si>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</si>
  <si>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</si>
  <si>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</si>
  <si>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</si>
  <si>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</si>
  <si>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</si>
  <si>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</si>
  <si>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</si>
  <si>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</si>
  <si>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</si>
  <si>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</si>
  <si>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</si>
  <si>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</si>
  <si>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</si>
  <si>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</si>
  <si>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</si>
  <si>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</si>
  <si>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</si>
  <si>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</si>
  <si>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</si>
  <si>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</si>
  <si>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</si>
  <si>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</si>
  <si>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</si>
  <si>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</si>
  <si>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</si>
  <si>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</si>
  <si>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</si>
  <si>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</si>
  <si>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</si>
  <si>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</si>
  <si>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</si>
  <si>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</si>
  <si>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</si>
  <si>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</si>
  <si>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</si>
  <si>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</si>
  <si>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</si>
  <si>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</si>
  <si>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</si>
  <si>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</si>
  <si>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</si>
  <si>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</si>
  <si>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</si>
  <si>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</si>
  <si>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</si>
  <si>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</si>
  <si>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</si>
  <si>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</si>
  <si>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</si>
  <si>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</si>
  <si>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</si>
  <si>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</si>
  <si>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</si>
  <si>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</si>
  <si>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</si>
  <si>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</si>
  <si>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</si>
  <si>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</si>
  <si>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</si>
  <si>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</si>
  <si>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</si>
  <si>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</si>
  <si>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</si>
  <si>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</si>
  <si>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</si>
  <si>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</si>
  <si>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</si>
  <si>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</si>
  <si>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</si>
  <si>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</si>
  <si>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</si>
  <si>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</si>
  <si>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</si>
  <si>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</si>
  <si>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</si>
  <si>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</si>
  <si>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</si>
  <si>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</si>
  <si>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</si>
  <si>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</si>
  <si>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</si>
  <si>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</si>
  <si>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</si>
  <si>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</si>
  <si>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</si>
  <si>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</si>
  <si>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</si>
  <si>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</si>
  <si>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</si>
  <si>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</si>
  <si>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</si>
  <si>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</si>
  <si>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</si>
  <si>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</si>
  <si>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</si>
  <si>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</si>
  <si>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</si>
  <si>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</si>
  <si>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</si>
  <si>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</si>
  <si>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</si>
  <si>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</si>
  <si>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</si>
  <si>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</si>
  <si>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</si>
  <si>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</si>
  <si>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</si>
  <si>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</si>
  <si>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</si>
  <si>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</si>
  <si>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</si>
  <si>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</si>
  <si>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</si>
  <si>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</si>
  <si>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</si>
  <si>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</si>
  <si>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</si>
  <si>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</si>
  <si>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</si>
  <si>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</si>
  <si>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</si>
  <si>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</si>
  <si>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</si>
  <si>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</si>
  <si>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</si>
  <si>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</si>
  <si>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</si>
  <si>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</si>
  <si>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</si>
  <si>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</si>
  <si>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</si>
  <si>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</si>
  <si>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</si>
  <si>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</si>
  <si>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</si>
  <si>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</si>
  <si>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</si>
  <si>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</si>
  <si>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</si>
  <si>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</si>
  <si>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</si>
  <si>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</si>
  <si>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</si>
  <si>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</si>
  <si>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</si>
  <si>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</si>
  <si>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</si>
  <si>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</si>
  <si>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</si>
  <si>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</si>
  <si>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</si>
  <si>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</si>
  <si>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</si>
  <si>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</si>
  <si>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</si>
  <si>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</si>
  <si>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</si>
  <si>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</si>
  <si>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</si>
  <si>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</si>
  <si>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</si>
  <si>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</si>
  <si>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</si>
  <si>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</si>
  <si>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</si>
  <si>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</si>
  <si>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</si>
  <si>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</si>
  <si>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</si>
  <si>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</si>
  <si>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</si>
  <si>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</si>
  <si>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</si>
  <si>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</si>
  <si>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</si>
  <si>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</si>
  <si>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</si>
  <si>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</si>
  <si>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</si>
  <si>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</si>
  <si>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</si>
  <si>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</si>
  <si>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</si>
  <si>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</si>
  <si>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</si>
  <si>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</si>
  <si>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</si>
  <si>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</si>
  <si>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</si>
  <si>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</si>
  <si>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</si>
  <si>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</si>
  <si>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</si>
  <si>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</si>
  <si>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</si>
  <si>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</si>
  <si>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</si>
  <si>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</si>
  <si>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</si>
  <si>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</si>
  <si>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</si>
  <si>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</si>
  <si>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</si>
  <si>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</si>
  <si>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</si>
  <si>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</si>
  <si>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</si>
  <si>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</si>
  <si>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</si>
  <si>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</si>
  <si>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</si>
  <si>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</si>
  <si>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</si>
  <si>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</si>
  <si>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</si>
  <si>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</si>
  <si>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</si>
  <si>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</si>
  <si>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</si>
  <si>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</si>
  <si>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</si>
  <si>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</si>
  <si>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</si>
  <si>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</si>
  <si>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</si>
  <si>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</si>
  <si>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</si>
  <si>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</si>
  <si>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</si>
  <si>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</si>
  <si>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</si>
  <si>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</si>
  <si>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</si>
  <si>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</si>
  <si>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</si>
  <si>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</si>
  <si>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</si>
  <si>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</si>
  <si>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</si>
  <si>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</si>
  <si>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</si>
  <si>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</si>
  <si>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</si>
  <si>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</si>
  <si>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</si>
  <si>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</si>
  <si>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</si>
  <si>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</si>
  <si>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</si>
  <si>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</si>
  <si>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</si>
  <si>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</si>
  <si>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</si>
  <si>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</si>
  <si>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</si>
  <si>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</si>
  <si>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</si>
  <si>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</si>
  <si>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</si>
  <si>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</si>
  <si>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</si>
  <si>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</si>
  <si>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</si>
  <si>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</si>
  <si>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</si>
  <si>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</si>
  <si>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</si>
  <si>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</si>
  <si>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</si>
  <si>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</si>
  <si>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</si>
  <si>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</si>
  <si>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</si>
  <si>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</si>
  <si>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</si>
  <si>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</si>
  <si>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</si>
  <si>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</si>
  <si>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</si>
  <si>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</si>
  <si>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</si>
  <si>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</si>
  <si>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</si>
  <si>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</si>
  <si>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</si>
  <si>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</si>
  <si>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</si>
  <si>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</si>
  <si>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</si>
  <si>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</si>
  <si>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</si>
  <si>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</si>
  <si>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</si>
  <si>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</si>
  <si>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</si>
  <si>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</si>
  <si>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</si>
  <si>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</si>
  <si>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</si>
  <si>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</si>
  <si>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</si>
  <si>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</si>
  <si>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</si>
  <si>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</si>
  <si>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</si>
  <si>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</si>
  <si>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</si>
  <si>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</si>
  <si>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</si>
  <si>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</si>
  <si>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</si>
  <si>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</si>
  <si>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</si>
  <si>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</si>
  <si>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</si>
  <si>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</si>
  <si>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</si>
  <si>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</si>
  <si>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</si>
  <si>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</si>
  <si>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</si>
  <si>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</si>
  <si>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</si>
  <si>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</si>
  <si>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</si>
  <si>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</si>
  <si>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</si>
  <si>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</si>
  <si>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</si>
  <si>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</si>
  <si>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</si>
  <si>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</si>
  <si>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</si>
  <si>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</si>
  <si>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</si>
  <si>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</si>
  <si>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</si>
  <si>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</si>
  <si>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</si>
  <si>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</si>
  <si>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</si>
  <si>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</si>
  <si>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</si>
  <si>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</si>
  <si>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</si>
  <si>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</si>
  <si>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</si>
  <si>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</si>
  <si>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</si>
  <si>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</si>
  <si>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</si>
  <si>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</si>
  <si>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</si>
  <si>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</si>
  <si>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</si>
  <si>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</si>
  <si>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</si>
  <si>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</si>
  <si>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</si>
  <si>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</si>
  <si>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</si>
  <si>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</si>
  <si>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</si>
  <si>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</si>
  <si>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</si>
  <si>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</si>
  <si>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</si>
  <si>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</si>
  <si>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</si>
  <si>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</si>
  <si>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</si>
  <si>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</si>
  <si>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</si>
  <si>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</si>
  <si>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</si>
  <si>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</si>
  <si>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</si>
  <si>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</si>
  <si>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</si>
  <si>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</si>
  <si>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</si>
  <si>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</si>
  <si>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</si>
  <si>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</si>
  <si>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</si>
  <si>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</si>
  <si>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</si>
  <si>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</si>
  <si>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</si>
  <si>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</si>
  <si>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</si>
  <si>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</si>
  <si>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</si>
  <si>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</si>
  <si>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</si>
  <si>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</si>
  <si>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</si>
  <si>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</si>
  <si>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</si>
  <si>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</si>
  <si>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</si>
  <si>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</si>
  <si>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</si>
  <si>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</si>
  <si>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</si>
  <si>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</si>
  <si>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</si>
  <si>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</si>
  <si>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</si>
  <si>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</si>
  <si>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</si>
  <si>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</si>
  <si>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</si>
  <si>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</si>
  <si>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</si>
  <si>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</si>
  <si>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</si>
  <si>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</si>
  <si>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</si>
  <si>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</si>
  <si>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</si>
  <si>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</si>
  <si>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</si>
  <si>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</si>
  <si>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</si>
  <si>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</si>
  <si>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</si>
  <si>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</si>
  <si>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</si>
  <si>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</si>
  <si>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</si>
  <si>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</si>
  <si>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</si>
  <si>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</si>
  <si>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</si>
  <si>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</si>
  <si>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</si>
  <si>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</si>
  <si>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</si>
  <si>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</si>
  <si>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</si>
  <si>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</si>
  <si>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</si>
  <si>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</si>
  <si>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</si>
  <si>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</si>
  <si>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</si>
  <si>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</si>
  <si>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</si>
  <si>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</si>
  <si>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</si>
  <si>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</si>
  <si>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</si>
  <si>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</si>
  <si>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</si>
  <si>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</si>
  <si>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</si>
  <si>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</si>
  <si>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</si>
  <si>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</si>
  <si>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</si>
  <si>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</si>
  <si>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</si>
  <si>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</si>
  <si>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</si>
  <si>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</si>
  <si>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</si>
  <si>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</si>
  <si>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</si>
  <si>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</si>
  <si>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</si>
  <si>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</si>
  <si>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</si>
  <si>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</si>
  <si>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</si>
  <si>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</si>
  <si>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</si>
  <si>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</si>
  <si>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</si>
  <si>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</si>
  <si>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</si>
  <si>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</si>
  <si>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</si>
  <si>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</si>
  <si>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</si>
  <si>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</si>
  <si>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</si>
  <si>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</si>
  <si>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</si>
  <si>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</si>
  <si>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</si>
  <si>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</si>
  <si>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</si>
  <si>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</si>
  <si>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</si>
  <si>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</si>
  <si>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</si>
  <si>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</si>
  <si>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</si>
  <si>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</si>
  <si>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</si>
  <si>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</si>
  <si>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</si>
  <si>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</si>
  <si>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</si>
  <si>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</si>
  <si>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</si>
  <si>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</si>
  <si>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</si>
  <si>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</si>
  <si>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</si>
  <si>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</si>
  <si>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</si>
  <si>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</si>
  <si>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</si>
  <si>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</si>
  <si>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</si>
  <si>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</si>
  <si>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</si>
  <si>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</si>
  <si>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</si>
  <si>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</si>
  <si>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</si>
  <si>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</si>
  <si>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</si>
  <si>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</si>
  <si>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</si>
  <si>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</si>
  <si>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</si>
  <si>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</si>
  <si>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</si>
  <si>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</si>
  <si>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</si>
  <si>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</si>
  <si>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</si>
  <si>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</si>
  <si>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</si>
  <si>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</si>
  <si>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</si>
  <si>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</si>
  <si>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</si>
  <si>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</si>
  <si>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</si>
  <si>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</si>
  <si>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</si>
  <si>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</si>
  <si>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</si>
  <si>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</si>
  <si>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</si>
  <si>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</si>
  <si>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</si>
  <si>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</si>
  <si>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</si>
  <si>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</si>
  <si>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</si>
  <si>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</si>
  <si>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</si>
  <si>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</si>
  <si>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</si>
  <si>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</si>
  <si>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</si>
  <si>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</si>
  <si>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</si>
  <si>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</si>
  <si>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</si>
  <si>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</si>
  <si>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</si>
  <si>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</si>
  <si>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</si>
  <si>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</si>
  <si>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</si>
  <si>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</si>
  <si>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</si>
  <si>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</si>
  <si>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</si>
  <si>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</si>
  <si>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</si>
  <si>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</si>
  <si>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</si>
  <si>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</si>
  <si>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</si>
  <si>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</si>
  <si>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</si>
  <si>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</si>
  <si>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</si>
  <si>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</si>
  <si>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</si>
  <si>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</si>
  <si>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</si>
  <si>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</si>
  <si>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</si>
  <si>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</si>
  <si>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</si>
  <si>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</si>
  <si>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</si>
  <si>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</si>
  <si>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</si>
  <si>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</si>
  <si>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</si>
  <si>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</si>
  <si>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</si>
  <si>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</si>
  <si>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</si>
  <si>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</si>
  <si>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</si>
  <si>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</si>
  <si>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</si>
  <si>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</si>
  <si>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</si>
  <si>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</si>
  <si>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</si>
  <si>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</si>
  <si>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</si>
  <si>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</si>
  <si>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</si>
  <si>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</si>
  <si>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</si>
  <si>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</si>
  <si>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</si>
  <si>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</si>
  <si>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</si>
  <si>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</si>
  <si>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</si>
  <si>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</si>
  <si>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</si>
  <si>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</si>
  <si>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</si>
  <si>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</si>
  <si>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</si>
  <si>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</si>
  <si>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</si>
  <si>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</si>
  <si>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</si>
  <si>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</si>
  <si>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</si>
  <si>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</si>
  <si>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</si>
  <si>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</si>
  <si>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</si>
  <si>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</si>
  <si>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</si>
  <si>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</si>
  <si>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</si>
  <si>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</si>
  <si>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</si>
  <si>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</si>
  <si>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</si>
  <si>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</si>
  <si>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</si>
  <si>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</si>
  <si>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</si>
  <si>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</si>
  <si>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</si>
  <si>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</si>
  <si>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</si>
  <si>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</si>
  <si>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</si>
  <si>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</si>
  <si>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</si>
  <si>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</si>
  <si>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</si>
  <si>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</si>
  <si>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</si>
  <si>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</si>
  <si>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</si>
  <si>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</si>
  <si>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</si>
  <si>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</si>
  <si>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</si>
  <si>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</si>
  <si>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</si>
  <si>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</si>
  <si>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</si>
  <si>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</si>
  <si>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</si>
  <si>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</si>
  <si>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</si>
  <si>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</si>
  <si>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</si>
  <si>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</si>
  <si>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</si>
  <si>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</si>
  <si>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</si>
  <si>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</si>
  <si>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</si>
  <si>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</si>
  <si>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</si>
  <si>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</si>
  <si>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</si>
  <si>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</si>
  <si>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</si>
  <si>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</si>
  <si>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</si>
  <si>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</si>
  <si>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</si>
  <si>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</si>
  <si>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</si>
  <si>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</si>
  <si>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</si>
  <si>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</si>
  <si>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</si>
  <si>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</si>
  <si>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</si>
  <si>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</si>
  <si>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</si>
  <si>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</si>
  <si>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</si>
  <si>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</si>
  <si>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</si>
  <si>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</si>
  <si>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</si>
  <si>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</si>
  <si>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</si>
  <si>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</si>
  <si>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</si>
  <si>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</si>
  <si>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</si>
  <si>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</si>
  <si>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</si>
  <si>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</si>
  <si>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</si>
  <si>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</si>
  <si>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</si>
  <si>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</si>
  <si>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</si>
  <si>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</si>
  <si>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</si>
  <si>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</si>
  <si>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</si>
  <si>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</si>
  <si>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</si>
  <si>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</si>
  <si>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</si>
  <si>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</si>
  <si>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</si>
  <si>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</si>
  <si>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</si>
  <si>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</si>
  <si>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</si>
  <si>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</si>
  <si>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</si>
  <si>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</si>
  <si>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</si>
  <si>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</si>
  <si>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</si>
  <si>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</si>
  <si>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</si>
  <si>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</si>
  <si>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</si>
  <si>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</si>
  <si>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</si>
  <si>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</si>
  <si>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</si>
  <si>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</si>
  <si>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</si>
  <si>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</si>
  <si>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</si>
  <si>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</si>
  <si>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</si>
  <si>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</si>
  <si>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</si>
  <si>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</si>
  <si>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</si>
  <si>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</si>
  <si>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</si>
  <si>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</si>
  <si>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</si>
  <si>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</si>
  <si>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</si>
  <si>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</si>
  <si>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</si>
  <si>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</si>
  <si>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</si>
  <si>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</si>
  <si>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</si>
  <si>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</si>
  <si>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</si>
  <si>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</si>
  <si>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</si>
  <si>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</si>
  <si>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</si>
  <si>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</si>
  <si>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</si>
  <si>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</si>
  <si>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</si>
  <si>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</si>
  <si>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</si>
  <si>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</si>
  <si>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</si>
  <si>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</si>
  <si>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</si>
  <si>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</si>
  <si>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</si>
  <si>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</si>
  <si>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</si>
  <si>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</si>
  <si>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</si>
  <si>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</si>
  <si>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</si>
  <si>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</si>
  <si>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</si>
  <si>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</si>
  <si>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</si>
  <si>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</si>
  <si>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</si>
  <si>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</si>
  <si>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</si>
  <si>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</si>
  <si>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</si>
  <si>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</si>
  <si>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</si>
  <si>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</si>
  <si>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</si>
  <si>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</si>
  <si>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</si>
  <si>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</si>
  <si>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</si>
  <si>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</si>
  <si>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</si>
  <si>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</si>
  <si>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</si>
  <si>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</si>
  <si>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</si>
  <si>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</si>
  <si>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</si>
  <si>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</si>
  <si>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</si>
  <si>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</si>
  <si>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</si>
  <si>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</si>
  <si>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</si>
  <si>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</si>
  <si>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</si>
  <si>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</si>
  <si>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</si>
  <si>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</si>
  <si>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</si>
  <si>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</si>
  <si>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</si>
  <si>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</si>
  <si>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</si>
  <si>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</si>
  <si>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</si>
  <si>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</si>
  <si>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</si>
  <si>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</si>
  <si>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</si>
  <si>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</si>
  <si>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</si>
  <si>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</si>
  <si>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</si>
  <si>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</si>
  <si>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</si>
  <si>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</si>
  <si>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</si>
  <si>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</si>
  <si>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</si>
  <si>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</si>
  <si>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</si>
  <si>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</si>
  <si>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</si>
  <si>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</si>
  <si>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</si>
  <si>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</si>
  <si>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</si>
  <si>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</si>
  <si>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</si>
  <si>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</si>
  <si>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</si>
  <si>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</si>
  <si>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</si>
  <si>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</si>
  <si>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</si>
  <si>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</si>
  <si>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</si>
  <si>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</si>
  <si>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</si>
  <si>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</si>
  <si>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</si>
  <si>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</si>
  <si>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</si>
  <si>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</si>
  <si>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</si>
  <si>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</si>
  <si>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</si>
  <si>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</si>
  <si>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</si>
  <si>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</si>
  <si>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</si>
  <si>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</si>
  <si>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</si>
  <si>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</si>
  <si>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</si>
  <si>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</si>
  <si>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</si>
  <si>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</si>
  <si>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</si>
  <si>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</si>
  <si>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</si>
  <si>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</si>
  <si>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</si>
  <si>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</si>
  <si>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</si>
  <si>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</si>
  <si>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</si>
  <si>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</si>
  <si>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</si>
  <si>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</si>
  <si>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</si>
  <si>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</si>
  <si>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</si>
  <si>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</si>
  <si>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</si>
  <si>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</si>
  <si>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</si>
  <si>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</si>
  <si>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</si>
  <si>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</si>
  <si>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</si>
  <si>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</si>
  <si>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</si>
  <si>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</si>
  <si>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</si>
  <si>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</si>
  <si>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</si>
  <si>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</si>
  <si>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</si>
  <si>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</si>
  <si>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</si>
  <si>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</si>
  <si>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</si>
  <si>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</si>
  <si>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</si>
  <si>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</si>
  <si>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</si>
  <si>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</si>
  <si>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</si>
  <si>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</si>
  <si>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</si>
  <si>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</si>
  <si>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</si>
  <si>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</si>
  <si>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</si>
  <si>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</si>
  <si>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</si>
  <si>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</si>
  <si>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</si>
  <si>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</si>
  <si>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</si>
  <si>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</si>
  <si>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</si>
  <si>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</si>
  <si>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</si>
  <si>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</si>
  <si>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</si>
  <si>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</si>
  <si>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</si>
  <si>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</si>
  <si>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</si>
  <si>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</si>
  <si>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</si>
  <si>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</si>
  <si>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</si>
  <si>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</si>
  <si>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</si>
  <si>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</si>
  <si>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</si>
  <si>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</si>
  <si>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</si>
  <si>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</si>
  <si>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</si>
  <si>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</si>
  <si>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</si>
  <si>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</si>
  <si>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</si>
  <si>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</si>
  <si>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</si>
  <si>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</si>
  <si>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</si>
  <si>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</si>
  <si>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</si>
  <si>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</si>
  <si>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</si>
  <si>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</si>
  <si>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</si>
  <si>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</si>
  <si>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</si>
  <si>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</si>
  <si>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</si>
  <si>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</si>
  <si>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</si>
  <si>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</si>
  <si>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</si>
  <si>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</si>
  <si>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</si>
  <si>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</si>
  <si>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</si>
  <si>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</si>
  <si>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</si>
  <si>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</si>
  <si>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</si>
  <si>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</si>
  <si>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</si>
  <si>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</si>
  <si>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</si>
  <si>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</si>
  <si>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</si>
  <si>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</si>
  <si>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</si>
  <si>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</si>
  <si>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</si>
  <si>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</si>
  <si>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</si>
  <si>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</si>
  <si>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</si>
  <si>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</si>
  <si>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</si>
  <si>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</si>
  <si>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</si>
  <si>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</si>
  <si>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</si>
  <si>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</si>
  <si>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</si>
  <si>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</si>
  <si>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</si>
  <si>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</si>
  <si>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</si>
  <si>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</si>
  <si>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</si>
  <si>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</si>
  <si>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</si>
  <si>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</si>
  <si>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</si>
  <si>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</si>
  <si>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</si>
  <si>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</si>
  <si>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</si>
  <si>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</si>
  <si>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</si>
  <si>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</si>
  <si>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</si>
  <si>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</si>
  <si>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</si>
  <si>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</si>
  <si>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</si>
  <si>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</si>
  <si>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</si>
  <si>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</si>
  <si>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</si>
  <si>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</si>
  <si>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</si>
  <si>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</si>
  <si>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</si>
  <si>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</si>
  <si>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</si>
  <si>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</si>
  <si>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</si>
  <si>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</si>
  <si>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</si>
  <si>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</si>
  <si>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</si>
  <si>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</si>
  <si>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</si>
  <si>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</si>
  <si>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</si>
  <si>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</si>
  <si>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</si>
  <si>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</si>
  <si>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</si>
  <si>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</si>
  <si>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</si>
  <si>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</si>
  <si>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</si>
  <si>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</si>
  <si>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</si>
  <si>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</si>
  <si>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</si>
  <si>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</si>
  <si>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</si>
  <si>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</si>
  <si>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</si>
  <si>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</si>
  <si>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</si>
  <si>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</si>
  <si>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</si>
  <si>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</si>
  <si>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</si>
  <si>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</si>
  <si>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</si>
  <si>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</si>
  <si>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</si>
  <si>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</si>
  <si>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</si>
  <si>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</si>
  <si>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</si>
  <si>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</si>
  <si>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</si>
  <si>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</si>
  <si>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</si>
  <si>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</si>
  <si>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</si>
  <si>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</si>
  <si>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</si>
  <si>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</si>
  <si>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</si>
  <si>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</si>
  <si>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</si>
  <si>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</si>
  <si>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</si>
  <si>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</si>
  <si>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</si>
  <si>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</si>
  <si>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</si>
  <si>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</si>
  <si>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</si>
  <si>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</si>
  <si>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</si>
  <si>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</si>
  <si>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</si>
  <si>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</si>
  <si>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</si>
  <si>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</si>
  <si>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</si>
  <si>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</si>
  <si>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</si>
  <si>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</si>
  <si>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</si>
  <si>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</si>
  <si>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</si>
  <si>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</si>
  <si>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</si>
  <si>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</si>
  <si>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</si>
  <si>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</si>
  <si>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</si>
  <si>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</si>
  <si>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</si>
  <si>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</si>
  <si>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</si>
  <si>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</si>
  <si>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</si>
  <si>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</si>
  <si>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</si>
  <si>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</si>
  <si>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</si>
  <si>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</si>
  <si>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</si>
  <si>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</si>
  <si>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</si>
  <si>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</si>
  <si>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</si>
  <si>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</si>
  <si>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</si>
  <si>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</si>
  <si>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</si>
  <si>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</si>
  <si>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</si>
  <si>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</si>
  <si>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</si>
  <si>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</si>
  <si>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</si>
  <si>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</si>
  <si>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</si>
  <si>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</si>
  <si>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</si>
  <si>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</si>
  <si>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</si>
  <si>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</si>
  <si>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</si>
  <si>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</si>
  <si>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</si>
  <si>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</si>
  <si>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</si>
  <si>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</si>
  <si>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</si>
  <si>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</si>
  <si>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</si>
  <si>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</si>
  <si>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</si>
  <si>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</si>
  <si>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</si>
  <si>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</si>
  <si>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</si>
  <si>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</si>
  <si>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</si>
  <si>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</si>
  <si>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</si>
  <si>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</si>
  <si>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</si>
  <si>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</si>
  <si>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</si>
  <si>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</si>
  <si>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</si>
  <si>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</si>
  <si>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</si>
  <si>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</si>
  <si>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</si>
  <si>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</si>
  <si>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</si>
  <si>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</si>
  <si>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</si>
  <si>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</si>
  <si>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</si>
  <si>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</si>
  <si>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</si>
  <si>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</si>
  <si>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</si>
  <si>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</si>
  <si>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</si>
  <si>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</si>
  <si>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</si>
  <si>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</si>
  <si>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</si>
  <si>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</si>
  <si>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</si>
  <si>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</si>
  <si>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</si>
  <si>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</si>
  <si>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</si>
  <si>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</si>
  <si>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</si>
  <si>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</si>
  <si>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</si>
  <si>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</si>
  <si>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</si>
  <si>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</si>
  <si>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</si>
  <si>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</si>
  <si>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</si>
  <si>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</si>
  <si>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</si>
  <si>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</si>
  <si>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</si>
  <si>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</si>
  <si>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</si>
  <si>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</si>
  <si>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</si>
  <si>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</si>
  <si>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</si>
  <si>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</si>
  <si>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</si>
  <si>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</si>
  <si>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</si>
  <si>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</si>
  <si>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</si>
  <si>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</si>
  <si>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</si>
  <si>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</si>
  <si>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</si>
  <si>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</si>
  <si>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</si>
  <si>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</si>
  <si>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</si>
  <si>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</si>
  <si>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</si>
  <si>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</si>
  <si>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</si>
  <si>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</si>
  <si>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</si>
  <si>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</si>
  <si>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</si>
  <si>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</si>
  <si>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</si>
  <si>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</si>
  <si>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</si>
  <si>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</si>
  <si>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</si>
  <si>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</si>
  <si>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</si>
  <si>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</si>
  <si>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</si>
  <si>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</si>
  <si>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</si>
  <si>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</si>
  <si>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</si>
  <si>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</si>
  <si>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</si>
  <si>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</si>
  <si>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</si>
  <si>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</si>
  <si>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</si>
  <si>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</si>
  <si>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</si>
  <si>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</si>
  <si>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</si>
  <si>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</si>
  <si>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</si>
  <si>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</si>
  <si>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</si>
  <si>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</si>
  <si>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</si>
  <si>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</si>
  <si>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</si>
  <si>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</si>
  <si>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</si>
  <si>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</si>
  <si>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</si>
  <si>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</si>
  <si>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</si>
  <si>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</si>
  <si>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</si>
  <si>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</si>
  <si>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</si>
  <si>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</si>
  <si>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</si>
  <si>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</si>
  <si>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</si>
  <si>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</si>
  <si>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</si>
  <si>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</si>
  <si>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</si>
  <si>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</si>
  <si>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</si>
  <si>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</si>
  <si>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</si>
  <si>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</si>
  <si>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</si>
  <si>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</si>
  <si>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</si>
  <si>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</si>
  <si>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</si>
  <si>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</si>
  <si>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</si>
  <si>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</si>
  <si>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</si>
  <si>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</si>
  <si>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</si>
  <si>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</si>
  <si>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</si>
  <si>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</si>
  <si>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</si>
  <si>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</si>
  <si>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</si>
  <si>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</si>
  <si>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</si>
  <si>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</si>
  <si>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</si>
  <si>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</si>
  <si>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</si>
  <si>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</si>
  <si>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</si>
  <si>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</si>
  <si>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</si>
  <si>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</si>
  <si>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</si>
  <si>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</si>
  <si>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</si>
  <si>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</si>
  <si>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</si>
  <si>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</si>
  <si>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</si>
  <si>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</si>
  <si>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</si>
  <si>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</si>
  <si>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</si>
  <si>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</si>
  <si>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</si>
  <si>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</si>
  <si>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</si>
  <si>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</si>
  <si>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</si>
  <si>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</si>
  <si>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</si>
  <si>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</si>
  <si>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</si>
  <si>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</si>
  <si>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</si>
  <si>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</si>
  <si>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</si>
  <si>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</si>
  <si>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</si>
  <si>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</si>
  <si>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</si>
  <si>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</si>
  <si>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</si>
  <si>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</si>
  <si>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</si>
  <si>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</si>
  <si>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</si>
  <si>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</si>
  <si>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</si>
  <si>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</si>
  <si>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</si>
  <si>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</si>
  <si>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</si>
  <si>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</si>
  <si>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</si>
  <si>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</si>
  <si>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</si>
  <si>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</si>
  <si>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</si>
  <si>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</si>
  <si>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</si>
  <si>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</si>
  <si>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</si>
  <si>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</si>
  <si>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</si>
  <si>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</si>
  <si>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</si>
  <si>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</si>
  <si>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</si>
  <si>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</si>
  <si>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</si>
  <si>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</si>
  <si>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</si>
  <si>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</si>
  <si>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</si>
  <si>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</si>
  <si>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</si>
  <si>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</si>
  <si>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</si>
  <si>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</si>
  <si>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</si>
  <si>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</si>
  <si>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</si>
  <si>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</si>
  <si>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</si>
  <si>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</si>
  <si>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</si>
  <si>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</si>
  <si>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</si>
  <si>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</si>
  <si>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</si>
  <si>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</si>
  <si>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</si>
  <si>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</si>
  <si>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</si>
  <si>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</si>
  <si>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</si>
  <si>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</si>
  <si>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</si>
  <si>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</si>
  <si>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</si>
  <si>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</si>
  <si>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</si>
  <si>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</si>
  <si>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</si>
  <si>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</si>
  <si>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</si>
  <si>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</si>
  <si>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</si>
  <si>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</si>
  <si>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</si>
  <si>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</si>
  <si>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</si>
  <si>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</si>
  <si>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</si>
  <si>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</si>
  <si>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</si>
  <si>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</si>
  <si>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</si>
  <si>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</si>
  <si>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</si>
  <si>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</si>
  <si>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</si>
  <si>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</si>
  <si>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</si>
  <si>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</si>
  <si>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</si>
  <si>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</si>
  <si>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</si>
  <si>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</si>
  <si>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</si>
  <si>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</si>
  <si>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</si>
  <si>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</si>
  <si>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</si>
  <si>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</si>
  <si>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</si>
  <si>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</si>
  <si>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</si>
  <si>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</si>
  <si>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</si>
  <si>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</si>
  <si>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</si>
  <si>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</si>
  <si>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</si>
  <si>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</si>
  <si>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</si>
  <si>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</si>
  <si>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</si>
  <si>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</si>
  <si>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</si>
  <si>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</si>
  <si>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</si>
  <si>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</si>
  <si>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</si>
  <si>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</si>
  <si>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</si>
  <si>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</si>
  <si>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</si>
  <si>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</si>
  <si>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</si>
  <si>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</si>
  <si>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</si>
  <si>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</si>
  <si>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</si>
  <si>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</si>
  <si>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</si>
  <si>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</si>
  <si>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</si>
  <si>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</si>
  <si>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</si>
  <si>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</si>
  <si>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</si>
  <si>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</si>
  <si>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</si>
  <si>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</si>
  <si>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</si>
  <si>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</si>
  <si>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</si>
  <si>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</si>
  <si>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</si>
  <si>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</si>
  <si>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</si>
  <si>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</si>
  <si>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</si>
  <si>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</si>
  <si>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</si>
  <si>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</si>
  <si>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</si>
  <si>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</si>
  <si>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</si>
  <si>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</si>
  <si>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</si>
  <si>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</si>
  <si>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</si>
  <si>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</si>
  <si>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</si>
  <si>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</si>
  <si>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</si>
  <si>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</si>
  <si>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</si>
  <si>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</si>
  <si>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</si>
  <si>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</si>
  <si>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</si>
  <si>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</si>
  <si>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</si>
  <si>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</si>
  <si>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</si>
  <si>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</si>
  <si>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</si>
  <si>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</si>
  <si>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</si>
  <si>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</si>
  <si>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</si>
  <si>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</si>
  <si>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</si>
  <si>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</si>
  <si>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</si>
  <si>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</si>
  <si>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</si>
  <si>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</si>
  <si>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</si>
  <si>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</si>
  <si>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</si>
  <si>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</si>
  <si>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</si>
  <si>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</si>
  <si>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</si>
  <si>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</si>
  <si>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</si>
  <si>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</si>
  <si>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</si>
  <si>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</si>
  <si>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</si>
  <si>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</si>
  <si>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</si>
  <si>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</si>
  <si>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</si>
  <si>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</si>
  <si>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</si>
  <si>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</si>
  <si>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</si>
  <si>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</si>
  <si>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</si>
  <si>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</si>
  <si>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</si>
  <si>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</si>
  <si>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</si>
  <si>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</si>
  <si>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</si>
  <si>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</si>
  <si>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</si>
  <si>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</si>
  <si>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</si>
  <si>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</si>
  <si>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</si>
  <si>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</si>
  <si>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</si>
  <si>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</si>
  <si>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</si>
  <si>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</si>
  <si>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</si>
  <si>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</si>
  <si>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</si>
  <si>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</si>
  <si>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</si>
  <si>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</si>
  <si>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</si>
  <si>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</si>
  <si>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</si>
  <si>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</si>
  <si>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</si>
  <si>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</si>
  <si>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</si>
  <si>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</si>
  <si>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</si>
  <si>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</si>
  <si>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</si>
  <si>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</si>
  <si>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</si>
  <si>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</si>
  <si>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</si>
  <si>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</si>
  <si>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</si>
  <si>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</si>
  <si>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</si>
  <si>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</si>
  <si>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</si>
  <si>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</si>
  <si>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</si>
  <si>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</si>
  <si>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</si>
  <si>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</si>
  <si>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</si>
  <si>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</si>
  <si>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</si>
  <si>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</si>
  <si>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</si>
  <si>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</si>
  <si>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</si>
  <si>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</si>
  <si>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</si>
  <si>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</si>
  <si>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</si>
  <si>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</si>
  <si>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</si>
  <si>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</si>
  <si>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</si>
  <si>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</si>
  <si>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</si>
  <si>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</si>
  <si>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</si>
  <si>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</si>
  <si>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</si>
  <si>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</si>
  <si>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</si>
  <si>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</si>
  <si>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</si>
  <si>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</si>
  <si>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</si>
  <si>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</si>
  <si>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</si>
  <si>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</si>
  <si>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</si>
  <si>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</si>
  <si>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</si>
  <si>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</si>
  <si>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</si>
  <si>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</si>
  <si>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</si>
  <si>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</si>
  <si>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</si>
  <si>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</si>
  <si>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</si>
  <si>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</si>
  <si>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</si>
  <si>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</si>
  <si>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</si>
  <si>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</si>
  <si>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</si>
  <si>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</si>
  <si>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</si>
  <si>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</si>
  <si>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</si>
  <si>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</si>
  <si>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</si>
  <si>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</si>
  <si>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</si>
  <si>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</si>
  <si>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</si>
  <si>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</si>
  <si>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</si>
  <si>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</si>
  <si>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</si>
  <si>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</si>
  <si>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</si>
  <si>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</si>
  <si>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</si>
  <si>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</si>
  <si>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</si>
  <si>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</si>
  <si>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</si>
  <si>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</si>
  <si>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</si>
  <si>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</si>
  <si>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</si>
  <si>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</si>
  <si>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</si>
  <si>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</si>
  <si>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</si>
  <si>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</si>
  <si>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</si>
  <si>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</si>
  <si>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</si>
  <si>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</si>
  <si>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</si>
  <si>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</si>
  <si>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</si>
  <si>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</si>
  <si>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</si>
  <si>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</si>
  <si>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</si>
  <si>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</si>
  <si>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</si>
  <si>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</si>
  <si>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</si>
  <si>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</si>
  <si>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</si>
  <si>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</si>
  <si>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</si>
  <si>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</si>
  <si>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</si>
  <si>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</si>
  <si>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</si>
  <si>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</si>
  <si>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</si>
  <si>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</si>
  <si>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</si>
  <si>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</si>
  <si>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</si>
  <si>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</si>
  <si>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</si>
  <si>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</si>
  <si>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</si>
  <si>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</si>
  <si>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</si>
  <si>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</si>
  <si>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</si>
  <si>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</si>
  <si>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</si>
  <si>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</si>
  <si>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</si>
  <si>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</si>
  <si>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</si>
  <si>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</si>
  <si>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</si>
  <si>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</si>
  <si>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</si>
  <si>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</si>
  <si>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</si>
  <si>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</si>
  <si>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</si>
  <si>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</si>
  <si>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</si>
  <si>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</si>
  <si>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</si>
  <si>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</si>
  <si>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</si>
  <si>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</si>
  <si>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</si>
  <si>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</si>
  <si>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</si>
  <si>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</si>
  <si>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</si>
  <si>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</si>
  <si>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</si>
  <si>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</si>
  <si>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</si>
  <si>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</si>
  <si>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</si>
  <si>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</si>
  <si>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</si>
  <si>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</si>
  <si>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</si>
  <si>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</si>
  <si>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</si>
  <si>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</si>
  <si>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</si>
  <si>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</si>
  <si>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</si>
  <si>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</si>
  <si>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</si>
  <si>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</si>
  <si>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</si>
  <si>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</si>
  <si>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</si>
  <si>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</si>
  <si>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</si>
  <si>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</si>
  <si>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</si>
  <si>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</si>
  <si>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</si>
  <si>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</si>
  <si>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</si>
  <si>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</si>
  <si>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</si>
  <si>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</si>
  <si>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</si>
  <si>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</si>
  <si>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</si>
  <si>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</si>
  <si>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</si>
  <si>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</si>
  <si>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</si>
  <si>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</si>
  <si>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</si>
  <si>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</si>
  <si>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</si>
  <si>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</si>
  <si>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</si>
  <si>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</si>
  <si>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</si>
  <si>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</si>
  <si>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</si>
  <si>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</si>
  <si>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</si>
  <si>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</si>
  <si>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</si>
  <si>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</si>
  <si>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</si>
  <si>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</si>
  <si>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</si>
  <si>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</si>
  <si>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</si>
  <si>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</si>
  <si>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</si>
  <si>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</si>
  <si>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</si>
  <si>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</si>
  <si>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</si>
  <si>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</si>
  <si>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</si>
  <si>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</si>
  <si>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</si>
  <si>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</si>
  <si>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</si>
  <si>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</si>
  <si>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</si>
  <si>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</si>
  <si>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</si>
  <si>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</si>
  <si>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</si>
  <si>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</si>
  <si>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</si>
  <si>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</si>
  <si>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</si>
  <si>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</si>
  <si>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</si>
  <si>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</si>
  <si>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</si>
  <si>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</si>
  <si>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</si>
  <si>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</si>
  <si>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</si>
  <si>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</si>
  <si>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</si>
  <si>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</si>
  <si>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</si>
  <si>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</si>
  <si>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</si>
  <si>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</si>
  <si>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</si>
  <si>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</si>
  <si>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</si>
  <si>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</si>
  <si>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</si>
  <si>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</si>
  <si>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</si>
  <si>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</si>
  <si>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</si>
  <si>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</si>
  <si>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</si>
  <si>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</si>
  <si>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</si>
  <si>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</si>
  <si>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</si>
  <si>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</si>
  <si>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</si>
  <si>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</si>
  <si>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</si>
  <si>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</si>
  <si>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</si>
  <si>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</si>
  <si>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</si>
  <si>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</si>
  <si>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</si>
  <si>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</si>
  <si>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</si>
  <si>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</si>
  <si>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</si>
  <si>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</si>
  <si>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</si>
  <si>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</si>
  <si>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</si>
  <si>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</si>
  <si>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</si>
  <si>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</si>
  <si>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</si>
  <si>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</si>
  <si>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</si>
  <si>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</si>
  <si>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</si>
  <si>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</si>
  <si>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</si>
  <si>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</si>
  <si>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</si>
  <si>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</si>
  <si>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</si>
  <si>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</si>
  <si>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</si>
  <si>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</si>
  <si>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</si>
  <si>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</si>
  <si>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</si>
  <si>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</si>
  <si>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</si>
  <si>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</si>
  <si>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</si>
  <si>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</si>
  <si>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</si>
  <si>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</si>
  <si>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</si>
  <si>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</si>
  <si>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</si>
  <si>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</si>
  <si>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</si>
  <si>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</si>
  <si>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</si>
  <si>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</si>
  <si>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</si>
  <si>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</si>
  <si>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</si>
  <si>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</si>
  <si>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</si>
  <si>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</si>
  <si>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</si>
  <si>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</si>
  <si>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</si>
  <si>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</si>
  <si>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</si>
  <si>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</si>
  <si>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</si>
  <si>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</si>
  <si>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</si>
  <si>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</si>
  <si>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</si>
  <si>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</si>
  <si>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</si>
  <si>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</si>
  <si>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</si>
  <si>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</si>
  <si>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</si>
  <si>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</si>
  <si>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</si>
  <si>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</si>
  <si>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</si>
  <si>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</si>
  <si>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</si>
  <si>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</si>
  <si>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</si>
  <si>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</si>
  <si>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</si>
  <si>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</si>
  <si>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</si>
  <si>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</si>
  <si>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</si>
  <si>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</si>
  <si>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</si>
  <si>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</si>
  <si>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</si>
  <si>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</si>
  <si>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</si>
  <si>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</si>
  <si>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</si>
  <si>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</si>
  <si>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</si>
  <si>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</si>
  <si>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</si>
  <si>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</si>
  <si>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</si>
  <si>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</si>
  <si>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</si>
  <si>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</si>
  <si>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</si>
  <si>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</si>
  <si>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</si>
  <si>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</si>
  <si>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</si>
  <si>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</si>
  <si>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</si>
  <si>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</si>
  <si>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</si>
  <si>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</si>
  <si>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</si>
  <si>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</si>
  <si>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</si>
  <si>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</si>
  <si>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</si>
  <si>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</si>
  <si>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</si>
  <si>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</si>
  <si>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</si>
  <si>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</si>
  <si>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</si>
  <si>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</si>
  <si>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</si>
  <si>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</si>
  <si>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</si>
  <si>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</si>
  <si>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</si>
  <si>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</si>
  <si>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</si>
  <si>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</si>
  <si>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</si>
  <si>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</si>
  <si>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</si>
  <si>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</si>
  <si>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</si>
  <si>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</si>
  <si>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</si>
  <si>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</si>
  <si>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</si>
  <si>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</si>
  <si>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</si>
  <si>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</si>
  <si>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</si>
  <si>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</si>
  <si>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</si>
  <si>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</si>
  <si>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</si>
  <si>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</si>
  <si>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</si>
  <si>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</si>
  <si>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</si>
  <si>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</si>
  <si>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</si>
  <si>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</si>
  <si>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</si>
  <si>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</si>
  <si>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</si>
  <si>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</si>
  <si>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</si>
  <si>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</si>
  <si>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</si>
  <si>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</si>
  <si>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</si>
  <si>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</si>
  <si>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</si>
  <si>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</si>
  <si>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</si>
  <si>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</si>
  <si>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</si>
  <si>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</si>
  <si>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</si>
  <si>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</si>
  <si>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</si>
  <si>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</si>
  <si>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</si>
  <si>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</si>
  <si>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</si>
  <si>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</si>
  <si>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</si>
  <si>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</si>
  <si>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</si>
  <si>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</si>
  <si>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</si>
  <si>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</si>
  <si>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</si>
  <si>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</si>
  <si>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</si>
  <si>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</si>
  <si>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</si>
  <si>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</si>
  <si>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</si>
  <si>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</si>
  <si>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</si>
  <si>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</si>
  <si>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</si>
  <si>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</si>
  <si>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</si>
  <si>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</si>
  <si>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</si>
  <si>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</si>
  <si>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</si>
  <si>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</si>
  <si>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</si>
  <si>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</si>
  <si>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</si>
  <si>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</si>
  <si>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</si>
  <si>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</si>
  <si>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</si>
  <si>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</si>
  <si>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</si>
  <si>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</si>
  <si>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</si>
  <si>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</si>
  <si>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</si>
  <si>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</si>
  <si>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</si>
  <si>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</si>
  <si>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</si>
  <si>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</si>
  <si>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</si>
  <si>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</si>
  <si>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</si>
  <si>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</si>
  <si>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</si>
  <si>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</si>
  <si>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</si>
  <si>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</si>
  <si>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</si>
  <si>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</si>
  <si>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</si>
  <si>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</si>
  <si>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</si>
  <si>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</si>
  <si>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</si>
  <si>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</si>
  <si>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</si>
  <si>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</si>
  <si>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</si>
  <si>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</si>
  <si>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</si>
  <si>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</si>
  <si>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</si>
  <si>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</si>
  <si>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</si>
  <si>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</si>
  <si>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</si>
  <si>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</si>
  <si>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</si>
  <si>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</si>
  <si>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</si>
  <si>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</si>
  <si>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</si>
  <si>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</si>
  <si>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</si>
  <si>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</si>
  <si>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</si>
  <si>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</si>
  <si>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</si>
  <si>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</si>
  <si>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</si>
  <si>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</si>
  <si>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</si>
  <si>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</si>
  <si>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</si>
  <si>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</si>
  <si>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</si>
  <si>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</si>
  <si>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</si>
  <si>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</si>
  <si>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</si>
  <si>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</si>
  <si>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</si>
  <si>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</si>
  <si>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</si>
  <si>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</si>
  <si>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</si>
  <si>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</si>
  <si>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</si>
  <si>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</si>
  <si>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</si>
  <si>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</si>
  <si>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</si>
  <si>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</si>
  <si>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</si>
  <si>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</si>
  <si>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</si>
  <si>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</si>
  <si>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</si>
  <si>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</si>
  <si>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</si>
  <si>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</si>
  <si>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</si>
  <si>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</si>
  <si>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</si>
  <si>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</si>
  <si>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</si>
  <si>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</si>
  <si>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</si>
  <si>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</si>
  <si>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</si>
  <si>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</si>
  <si>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</si>
  <si>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</si>
  <si>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</si>
  <si>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</si>
  <si>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</si>
  <si>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</si>
  <si>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</si>
  <si>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</si>
  <si>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</si>
  <si>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</si>
  <si>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</si>
  <si>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</si>
  <si>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</si>
  <si>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</si>
  <si>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</si>
  <si>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</si>
  <si>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</si>
  <si>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</si>
  <si>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</si>
  <si>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</si>
  <si>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</si>
  <si>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</si>
  <si>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</si>
  <si>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</si>
  <si>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</si>
  <si>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</si>
  <si>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</si>
  <si>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</si>
  <si>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</si>
  <si>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</si>
  <si>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</si>
  <si>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</si>
  <si>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</si>
  <si>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</si>
  <si>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</si>
  <si>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</si>
  <si>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</si>
  <si>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</si>
  <si>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</si>
  <si>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</si>
  <si>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</si>
  <si>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</si>
  <si>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</si>
  <si>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</si>
  <si>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</si>
  <si>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</si>
  <si>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</si>
  <si>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</si>
  <si>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</si>
  <si>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</si>
  <si>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</si>
  <si>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</si>
  <si>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</si>
  <si>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</si>
  <si>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</si>
  <si>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</si>
  <si>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</si>
  <si>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</si>
  <si>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</si>
  <si>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</si>
  <si>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</si>
  <si>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</si>
  <si>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</si>
  <si>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</si>
  <si>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</si>
  <si>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</si>
  <si>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</si>
  <si>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</si>
  <si>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</si>
  <si>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</si>
  <si>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</si>
  <si>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</si>
  <si>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</si>
  <si>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</si>
  <si>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</si>
  <si>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</si>
  <si>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</si>
  <si>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</si>
  <si>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</si>
  <si>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</si>
  <si>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</si>
  <si>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</si>
  <si>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</si>
  <si>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</si>
  <si>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</si>
  <si>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</si>
  <si>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</si>
  <si>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</si>
  <si>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</si>
  <si>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</si>
  <si>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</si>
  <si>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</si>
  <si>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</si>
  <si>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</si>
  <si>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</si>
  <si>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</si>
  <si>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</si>
  <si>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</si>
  <si>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</si>
  <si>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</si>
  <si>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</si>
  <si>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</si>
  <si>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</si>
  <si>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</si>
  <si>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</si>
  <si>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</si>
  <si>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</si>
  <si>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</si>
  <si>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</si>
  <si>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</si>
  <si>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</si>
  <si>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</si>
  <si>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</si>
  <si>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</si>
  <si>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</si>
  <si>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</si>
  <si>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</si>
  <si>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</si>
  <si>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</si>
  <si>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</si>
  <si>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</si>
  <si>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</si>
  <si>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</si>
  <si>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</si>
  <si>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</si>
  <si>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</si>
  <si>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</si>
  <si>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</si>
  <si>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</si>
  <si>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</si>
  <si>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</si>
  <si>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</si>
  <si>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</si>
  <si>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</si>
  <si>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</si>
  <si>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</si>
  <si>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</si>
  <si>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</si>
  <si>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</si>
  <si>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</si>
  <si>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</si>
  <si>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</si>
  <si>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</si>
  <si>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</si>
  <si>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</si>
  <si>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</si>
  <si>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</si>
  <si>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</si>
  <si>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</si>
  <si>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</si>
  <si>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</si>
  <si>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</si>
  <si>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</si>
  <si>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</si>
  <si>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</si>
  <si>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</si>
  <si>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</si>
  <si>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</si>
  <si>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</si>
  <si>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</si>
  <si>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</si>
  <si>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</si>
  <si>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</si>
  <si>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</si>
  <si>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</si>
  <si>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</si>
  <si>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</si>
  <si>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</si>
  <si>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</si>
  <si>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</si>
  <si>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</si>
  <si>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</si>
  <si>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</si>
  <si>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</si>
  <si>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</si>
  <si>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</si>
  <si>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</si>
  <si>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</si>
  <si>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</si>
  <si>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</si>
  <si>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</si>
  <si>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</si>
  <si>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</si>
  <si>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</si>
  <si>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</si>
  <si>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</si>
  <si>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</si>
  <si>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</si>
  <si>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</si>
  <si>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</si>
  <si>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</si>
  <si>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</si>
  <si>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</si>
  <si>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</si>
  <si>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</si>
  <si>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</si>
  <si>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</si>
  <si>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</si>
  <si>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</si>
  <si>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</si>
  <si>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</si>
  <si>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</si>
  <si>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</si>
  <si>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</si>
  <si>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</si>
  <si>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</si>
  <si>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</si>
  <si>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</si>
  <si>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</si>
  <si>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</si>
  <si>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</si>
  <si>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</si>
  <si>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</si>
  <si>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</si>
  <si>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</si>
  <si>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</si>
  <si>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</si>
  <si>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</si>
  <si>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</si>
  <si>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</si>
  <si>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</si>
  <si>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</si>
  <si>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</si>
  <si>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</si>
  <si>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</si>
  <si>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</si>
  <si>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</si>
  <si>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</si>
  <si>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</si>
  <si>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</si>
  <si>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</si>
  <si>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</si>
  <si>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</si>
  <si>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</si>
  <si>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</si>
  <si>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</si>
  <si>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</si>
  <si>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</si>
  <si>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</si>
  <si>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</si>
  <si>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</si>
  <si>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</si>
  <si>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</si>
  <si>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</si>
  <si>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</si>
  <si>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</si>
  <si>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</si>
  <si>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</si>
  <si>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</si>
  <si>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</si>
  <si>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</si>
  <si>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</si>
  <si>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</si>
  <si>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</si>
  <si>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</si>
  <si>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</si>
  <si>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</si>
  <si>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</si>
  <si>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</si>
  <si>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</si>
  <si>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</si>
  <si>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</si>
  <si>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</si>
  <si>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</si>
  <si>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</si>
  <si>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</si>
  <si>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</si>
  <si>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</si>
  <si>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</si>
  <si>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</si>
  <si>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</si>
  <si>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</si>
  <si>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</si>
  <si>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</si>
  <si>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</si>
  <si>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</si>
  <si>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</si>
  <si>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</si>
  <si>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</si>
  <si>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</si>
  <si>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</si>
  <si>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</si>
  <si>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</si>
  <si>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</si>
  <si>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</si>
  <si>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</si>
  <si>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</si>
  <si>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</si>
  <si>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</si>
  <si>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</si>
  <si>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</si>
  <si>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</si>
  <si>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</si>
  <si>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</si>
  <si>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</si>
  <si>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</si>
  <si>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</si>
  <si>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</si>
  <si>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</si>
  <si>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</si>
  <si>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</si>
  <si>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</si>
  <si>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</si>
  <si>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</si>
  <si>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</si>
  <si>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</si>
  <si>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</si>
  <si>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</si>
  <si>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</si>
  <si>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</si>
  <si>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</si>
  <si>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</si>
  <si>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</si>
  <si>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</si>
  <si>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</si>
  <si>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</si>
  <si>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</si>
  <si>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</si>
  <si>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</si>
  <si>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</si>
  <si>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</si>
  <si>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</si>
  <si>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</si>
  <si>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</si>
  <si>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</si>
  <si>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</si>
  <si>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</si>
  <si>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</si>
  <si>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</si>
  <si>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</si>
  <si>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</si>
  <si>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</si>
  <si>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</si>
  <si>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</si>
  <si>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</si>
  <si>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</si>
  <si>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</si>
  <si>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</si>
  <si>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</si>
  <si>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</si>
  <si>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</si>
  <si>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</si>
  <si>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</si>
  <si>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</si>
  <si>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</si>
  <si>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</si>
  <si>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</si>
  <si>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</si>
  <si>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</si>
  <si>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</si>
  <si>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</si>
  <si>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</si>
  <si>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</si>
  <si>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</si>
  <si>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</si>
  <si>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</si>
  <si>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</si>
  <si>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</si>
  <si>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</si>
  <si>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</si>
  <si>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</si>
  <si>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</si>
  <si>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</si>
  <si>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</si>
  <si>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</si>
  <si>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</si>
  <si>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</si>
  <si>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</si>
  <si>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</si>
  <si>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</si>
  <si>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</si>
  <si>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</si>
  <si>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</si>
  <si>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</si>
  <si>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</si>
  <si>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</si>
  <si>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</si>
  <si>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</si>
  <si>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</si>
  <si>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</si>
  <si>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</si>
  <si>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</si>
  <si>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</si>
  <si>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</si>
  <si>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</si>
  <si>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</si>
  <si>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</si>
  <si>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</si>
  <si>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</si>
  <si>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</si>
  <si>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</si>
  <si>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</si>
  <si>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</si>
  <si>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</si>
  <si>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</si>
  <si>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</si>
  <si>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</si>
  <si>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</si>
  <si>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</si>
  <si>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</si>
  <si>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</si>
  <si>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</si>
  <si>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</si>
  <si>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</si>
  <si>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</si>
  <si>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</si>
  <si>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</si>
  <si>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</si>
  <si>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</si>
  <si>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</si>
  <si>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</si>
  <si>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</si>
  <si>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</si>
  <si>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</si>
  <si>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</si>
  <si>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</si>
  <si>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</si>
  <si>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</si>
  <si>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</si>
  <si>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</si>
  <si>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</si>
  <si>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</si>
  <si>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</si>
  <si>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</si>
  <si>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</si>
  <si>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</si>
  <si>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</si>
  <si>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</si>
  <si>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</si>
  <si>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</si>
  <si>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</si>
  <si>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</si>
  <si>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</si>
  <si>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</si>
  <si>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</si>
  <si>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</si>
  <si>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</si>
  <si>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</si>
  <si>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</si>
  <si>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</si>
  <si>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</si>
  <si>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</si>
  <si>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</si>
  <si>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</si>
  <si>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</si>
  <si>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</si>
  <si>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</si>
  <si>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</si>
  <si>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</si>
  <si>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</si>
  <si>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</si>
  <si>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</si>
  <si>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</si>
  <si>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</si>
  <si>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</si>
  <si>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</si>
  <si>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</si>
  <si>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</si>
  <si>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</si>
  <si>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</si>
  <si>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</si>
  <si>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</si>
  <si>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</si>
  <si>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</si>
  <si>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</si>
  <si>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</si>
  <si>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</si>
  <si>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</si>
  <si>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</si>
  <si>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</si>
  <si>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</si>
  <si>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</si>
  <si>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</si>
  <si>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</si>
  <si>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</si>
  <si>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</si>
  <si>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</si>
  <si>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</si>
  <si>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</si>
  <si>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</si>
  <si>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</si>
  <si>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</si>
  <si>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</si>
  <si>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</si>
  <si>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</si>
  <si>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</si>
  <si>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</si>
  <si>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</si>
  <si>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</si>
  <si>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</si>
  <si>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</si>
  <si>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</si>
  <si>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</si>
  <si>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</si>
  <si>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</si>
  <si>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</si>
  <si>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</si>
  <si>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</si>
  <si>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</si>
  <si>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</si>
  <si>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</si>
  <si>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</si>
  <si>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</si>
  <si>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</si>
  <si>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</si>
  <si>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</si>
  <si>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</si>
  <si>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</si>
  <si>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</si>
  <si>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</si>
  <si>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</si>
  <si>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</si>
  <si>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</si>
  <si>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</si>
  <si>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</si>
  <si>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</si>
  <si>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</si>
  <si>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</si>
  <si>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</si>
  <si>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</si>
  <si>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</si>
  <si>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</si>
  <si>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</si>
  <si>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</si>
  <si>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</si>
  <si>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</si>
  <si>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</si>
  <si>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</si>
  <si>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</si>
  <si>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</si>
  <si>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</si>
  <si>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</si>
  <si>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</si>
  <si>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</si>
  <si>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</si>
  <si>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</si>
  <si>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</si>
  <si>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</si>
  <si>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</si>
  <si>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</si>
  <si>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</si>
  <si>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</si>
  <si>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</si>
  <si>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</si>
  <si>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</si>
  <si>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</si>
  <si>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</si>
  <si>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</si>
  <si>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</si>
  <si>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</si>
  <si>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</si>
  <si>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</si>
  <si>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</si>
  <si>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</si>
  <si>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</si>
  <si>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</si>
  <si>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</si>
  <si>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</si>
  <si>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</si>
  <si>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</si>
  <si>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</si>
  <si>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</si>
  <si>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</si>
  <si>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</si>
  <si>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</si>
  <si>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</si>
  <si>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</si>
  <si>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</si>
  <si>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</si>
  <si>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</si>
  <si>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</si>
  <si>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</si>
  <si>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</si>
  <si>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</si>
  <si>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</si>
  <si>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</si>
  <si>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</si>
  <si>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</si>
  <si>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</si>
  <si>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</si>
  <si>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</si>
  <si>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</si>
  <si>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</si>
  <si>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</si>
  <si>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</si>
  <si>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</si>
  <si>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</si>
  <si>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</si>
  <si>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</si>
  <si>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</si>
  <si>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</si>
  <si>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</si>
  <si>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</si>
  <si>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</si>
  <si>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</si>
  <si>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</si>
  <si>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</si>
  <si>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</si>
  <si>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</si>
  <si>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</si>
  <si>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</si>
  <si>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</si>
  <si>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</si>
  <si>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</si>
  <si>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</si>
  <si>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</si>
  <si>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</si>
  <si>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</si>
  <si>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</si>
  <si>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</si>
  <si>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</si>
  <si>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</si>
  <si>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</si>
  <si>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</si>
  <si>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</si>
  <si>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</si>
  <si>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</si>
  <si>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</si>
  <si>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</si>
  <si>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</si>
  <si>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</si>
  <si>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</si>
  <si>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</si>
  <si>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</si>
  <si>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</si>
  <si>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</si>
  <si>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</si>
  <si>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</si>
  <si>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</si>
  <si>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</si>
  <si>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</si>
  <si>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</si>
  <si>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</si>
  <si>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</si>
  <si>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</si>
  <si>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</si>
  <si>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</si>
  <si>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</si>
  <si>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</si>
  <si>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</si>
  <si>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</si>
  <si>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</si>
  <si>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</si>
  <si>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</si>
  <si>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</si>
  <si>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</si>
  <si>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</si>
  <si>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</si>
  <si>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</si>
  <si>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</si>
  <si>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</si>
  <si>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</si>
  <si>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</si>
  <si>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</si>
  <si>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</si>
  <si>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</si>
  <si>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</si>
  <si>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</si>
  <si>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</si>
  <si>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</si>
  <si>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</si>
  <si>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</si>
  <si>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</si>
  <si>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</si>
  <si>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</si>
  <si>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</si>
  <si>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</si>
  <si>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</si>
  <si>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</si>
  <si>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</si>
  <si>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</si>
  <si>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</si>
  <si>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</si>
  <si>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</si>
  <si>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</si>
  <si>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</si>
  <si>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</si>
  <si>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</si>
  <si>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</si>
  <si>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</si>
  <si>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</si>
  <si>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</si>
  <si>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</si>
  <si>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</si>
  <si>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</si>
  <si>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</si>
  <si>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</si>
  <si>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</si>
  <si>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</si>
  <si>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</si>
  <si>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</si>
  <si>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</si>
  <si>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</si>
  <si>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</si>
  <si>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</si>
  <si>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</si>
  <si>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</si>
  <si>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</si>
  <si>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</si>
  <si>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</si>
  <si>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</si>
  <si>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</si>
  <si>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</si>
  <si>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</si>
  <si>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</si>
  <si>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</si>
  <si>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</si>
  <si>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</si>
  <si>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</si>
  <si>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</si>
  <si>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</si>
  <si>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</si>
  <si>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</si>
  <si>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</si>
  <si>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</si>
  <si>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</si>
  <si>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</si>
  <si>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</si>
  <si>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</si>
  <si>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</si>
  <si>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</si>
  <si>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</si>
  <si>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</si>
  <si>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</si>
  <si>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</si>
  <si>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</si>
  <si>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</si>
  <si>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</si>
  <si>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</si>
  <si>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</si>
  <si>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</si>
  <si>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</si>
  <si>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</si>
  <si>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</si>
  <si>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</si>
  <si>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</si>
  <si>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</si>
  <si>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</si>
  <si>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</si>
  <si>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</si>
  <si>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</si>
  <si>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</si>
  <si>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</si>
  <si>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</si>
  <si>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</si>
  <si>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</si>
  <si>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</si>
  <si>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</si>
  <si>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</si>
  <si>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</si>
  <si>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</si>
  <si>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</si>
  <si>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</si>
  <si>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</si>
  <si>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</si>
  <si>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</si>
  <si>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</si>
  <si>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</si>
  <si>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</si>
  <si>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</si>
  <si>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</si>
  <si>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</si>
  <si>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</si>
  <si>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</si>
  <si>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</si>
  <si>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</si>
  <si>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</si>
  <si>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</si>
  <si>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</si>
  <si>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</si>
  <si>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</si>
  <si>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</si>
  <si>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</si>
  <si>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</si>
  <si>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</si>
  <si>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</si>
  <si>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</si>
  <si>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</si>
  <si>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</si>
  <si>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</si>
  <si>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</si>
  <si>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</si>
  <si>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</si>
  <si>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</si>
  <si>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</si>
  <si>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</si>
  <si>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</si>
  <si>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</si>
  <si>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</si>
  <si>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</si>
  <si>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</si>
  <si>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</si>
  <si>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</si>
  <si>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</si>
  <si>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</si>
  <si>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</si>
  <si>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</si>
  <si>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</si>
  <si>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</si>
  <si>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</si>
  <si>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</si>
  <si>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</si>
  <si>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</si>
  <si>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</si>
  <si>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</si>
  <si>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</si>
  <si>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</si>
  <si>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</si>
  <si>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</si>
  <si>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</si>
  <si>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</si>
  <si>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</si>
  <si>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</si>
  <si>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</si>
  <si>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</si>
  <si>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</si>
  <si>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</si>
  <si>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</si>
  <si>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</si>
  <si>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</si>
  <si>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</si>
  <si>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</si>
  <si>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</si>
  <si>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</si>
  <si>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</si>
  <si>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</si>
  <si>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</si>
  <si>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</si>
  <si>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</si>
  <si>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</si>
  <si>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</si>
  <si>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</si>
  <si>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</si>
  <si>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</si>
  <si>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</si>
  <si>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</si>
  <si>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</si>
  <si>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</si>
  <si>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</si>
  <si>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</si>
  <si>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</si>
  <si>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</si>
  <si>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</si>
  <si>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</si>
  <si>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</si>
  <si>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</si>
  <si>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</si>
  <si>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</si>
  <si>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</si>
  <si>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</si>
  <si>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</si>
  <si>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</si>
  <si>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</si>
  <si>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</si>
  <si>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</si>
  <si>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</si>
  <si>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</si>
  <si>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</si>
  <si>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</si>
  <si>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</si>
  <si>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</si>
  <si>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</si>
  <si>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</si>
  <si>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</si>
  <si>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</si>
  <si>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</si>
  <si>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</si>
  <si>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</si>
  <si>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</si>
  <si>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</si>
  <si>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</si>
  <si>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</si>
  <si>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</si>
  <si>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</si>
  <si>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</si>
  <si>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</si>
  <si>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</si>
  <si>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</si>
  <si>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</si>
  <si>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</si>
  <si>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</si>
  <si>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</si>
  <si>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</si>
  <si>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</si>
  <si>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</si>
  <si>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</si>
  <si>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</si>
  <si>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</si>
  <si>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</si>
  <si>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</si>
  <si>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</si>
  <si>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</si>
  <si>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</si>
  <si>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</si>
  <si>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</si>
  <si>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</si>
  <si>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</si>
  <si>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</si>
  <si>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</si>
  <si>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</si>
  <si>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</si>
  <si>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</si>
  <si>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</si>
  <si>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</si>
  <si>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</si>
  <si>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</si>
  <si>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</si>
  <si>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</si>
  <si>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</si>
  <si>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</si>
  <si>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</si>
  <si>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</si>
  <si>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</si>
  <si>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</si>
  <si>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</si>
  <si>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</si>
  <si>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</si>
  <si>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</si>
  <si>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</si>
  <si>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</si>
  <si>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</si>
  <si>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</si>
  <si>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</si>
  <si>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</si>
  <si>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</si>
  <si>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</si>
  <si>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</si>
  <si>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</si>
  <si>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</si>
  <si>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</si>
  <si>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</si>
  <si>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</si>
  <si>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</si>
  <si>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</si>
  <si>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</si>
  <si>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</si>
  <si>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</si>
  <si>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</si>
  <si>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</si>
  <si>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</si>
  <si>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</si>
  <si>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</si>
  <si>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</si>
  <si>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</si>
  <si>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</si>
  <si>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</si>
  <si>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</si>
  <si>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</si>
  <si>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</si>
  <si>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</si>
  <si>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</si>
  <si>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</si>
  <si>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</si>
  <si>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</si>
  <si>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</si>
  <si>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</si>
  <si>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</si>
  <si>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</si>
  <si>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</si>
  <si>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</si>
  <si>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</si>
  <si>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</si>
  <si>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</si>
  <si>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</si>
  <si>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</si>
  <si>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</si>
  <si>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</si>
  <si>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</si>
  <si>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</si>
  <si>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</si>
  <si>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</si>
  <si>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</si>
  <si>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</si>
  <si>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</si>
  <si>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</si>
  <si>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</si>
  <si>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</si>
  <si>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</si>
  <si>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</si>
  <si>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</si>
  <si>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</si>
  <si>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</si>
  <si>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</si>
  <si>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</si>
  <si>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</si>
  <si>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</si>
  <si>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</si>
  <si>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</si>
  <si>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</si>
  <si>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</si>
  <si>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</si>
  <si>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</si>
  <si>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</si>
  <si>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</si>
  <si>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</si>
  <si>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</si>
  <si>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</si>
  <si>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</si>
  <si>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</si>
  <si>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</si>
  <si>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</si>
  <si>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</si>
  <si>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</si>
  <si>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</si>
  <si>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</si>
  <si>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</si>
  <si>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</si>
  <si>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</si>
  <si>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</si>
  <si>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</si>
  <si>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</si>
  <si>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</si>
  <si>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</si>
  <si>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</si>
  <si>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</si>
  <si>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</si>
  <si>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</si>
  <si>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</si>
  <si>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</si>
  <si>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</si>
  <si>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</si>
  <si>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</si>
  <si>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</si>
  <si>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</si>
  <si>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</si>
  <si>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</si>
  <si>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</si>
  <si>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</si>
  <si>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</si>
  <si>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</si>
  <si>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</si>
  <si>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</si>
  <si>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</si>
  <si>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</si>
  <si>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</si>
  <si>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</si>
  <si>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</si>
  <si>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</si>
  <si>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</si>
  <si>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</si>
  <si>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</si>
  <si>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</si>
  <si>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</si>
  <si>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</si>
  <si>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</si>
  <si>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</si>
  <si>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</si>
  <si>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</si>
  <si>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</si>
  <si>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</si>
  <si>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</si>
  <si>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</si>
  <si>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</si>
  <si>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</si>
  <si>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</si>
  <si>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</si>
  <si>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</si>
  <si>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</si>
  <si>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</si>
  <si>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</si>
  <si>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</si>
  <si>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</si>
  <si>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</si>
  <si>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</si>
  <si>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</si>
  <si>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</si>
  <si>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</si>
  <si>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</si>
  <si>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</si>
  <si>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</si>
  <si>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</si>
  <si>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</si>
  <si>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</si>
  <si>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</si>
  <si>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</si>
  <si>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</si>
  <si>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</si>
  <si>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</si>
  <si>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</si>
  <si>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</si>
  <si>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</si>
  <si>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</si>
  <si>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</si>
  <si>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</si>
  <si>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</si>
  <si>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</si>
  <si>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</si>
  <si>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</si>
  <si>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</si>
  <si>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</si>
  <si>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</si>
  <si>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</si>
  <si>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</si>
  <si>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</si>
  <si>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</si>
  <si>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</si>
  <si>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</si>
  <si>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</si>
  <si>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</si>
  <si>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</si>
  <si>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</si>
  <si>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</si>
  <si>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</si>
  <si>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</si>
  <si>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</si>
  <si>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</si>
  <si>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</si>
  <si>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</si>
  <si>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</si>
  <si>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</si>
  <si>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</si>
  <si>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</si>
  <si>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</si>
  <si>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</si>
  <si>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</si>
  <si>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</si>
  <si>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</si>
  <si>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</si>
  <si>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</si>
  <si>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</si>
  <si>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</si>
  <si>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</si>
  <si>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</si>
  <si>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</si>
  <si>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</si>
  <si>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</si>
  <si>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</si>
  <si>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</si>
  <si>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</si>
  <si>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</si>
  <si>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</si>
  <si>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</si>
  <si>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</si>
  <si>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</si>
  <si>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</si>
  <si>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</si>
  <si>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</si>
  <si>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</si>
  <si>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</si>
  <si>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</si>
  <si>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</si>
  <si>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</si>
  <si>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</si>
  <si>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</si>
  <si>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</si>
  <si>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</si>
  <si>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</si>
  <si>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</si>
  <si>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</si>
  <si>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</si>
  <si>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</si>
  <si>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</si>
  <si>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</si>
  <si>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</si>
  <si>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</si>
  <si>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</si>
  <si>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</si>
  <si>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</si>
  <si>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</si>
  <si>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</si>
  <si>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</si>
  <si>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</si>
  <si>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</si>
  <si>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</si>
  <si>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</si>
  <si>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</si>
  <si>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</si>
  <si>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</si>
  <si>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</si>
  <si>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</si>
  <si>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</si>
  <si>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</si>
  <si>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</si>
  <si>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</si>
  <si>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</si>
  <si>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</si>
  <si>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</si>
  <si>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</si>
  <si>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</si>
  <si>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</si>
  <si>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</si>
  <si>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</si>
  <si>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</si>
  <si>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</si>
  <si>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</si>
  <si>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</si>
  <si>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</si>
  <si>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</si>
  <si>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</si>
  <si>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</si>
  <si>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</si>
  <si>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</si>
  <si>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</si>
  <si>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</si>
  <si>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</si>
  <si>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</si>
  <si>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</si>
  <si>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</si>
  <si>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</si>
  <si>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</si>
  <si>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</si>
  <si>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</si>
  <si>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</si>
  <si>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</si>
  <si>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</si>
  <si>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</si>
  <si>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</si>
  <si>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</si>
  <si>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</si>
  <si>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</si>
  <si>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</si>
  <si>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</si>
  <si>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</si>
  <si>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</si>
  <si>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</si>
  <si>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</si>
  <si>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</si>
  <si>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</si>
  <si>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</si>
  <si>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</si>
  <si>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</si>
  <si>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</si>
  <si>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</si>
  <si>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</si>
  <si>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</si>
  <si>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</si>
  <si>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</si>
  <si>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</si>
  <si>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</si>
  <si>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</si>
  <si>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</si>
  <si>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</si>
  <si>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</si>
  <si>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</si>
  <si>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</si>
  <si>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</si>
  <si>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</si>
  <si>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</si>
  <si>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</si>
  <si>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</si>
  <si>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</si>
  <si>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</si>
  <si>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</si>
  <si>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</si>
  <si>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</si>
  <si>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</si>
  <si>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</si>
  <si>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</si>
  <si>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</si>
  <si>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</si>
  <si>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</si>
  <si>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</si>
  <si>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</si>
  <si>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</si>
  <si>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</si>
  <si>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</si>
  <si>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</si>
  <si>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</si>
  <si>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</si>
  <si>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</si>
  <si>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</si>
  <si>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</si>
  <si>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</si>
  <si>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</si>
  <si>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</si>
  <si>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</si>
  <si>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</si>
  <si>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</si>
  <si>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</si>
  <si>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</si>
  <si>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</si>
  <si>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</si>
  <si>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</si>
  <si>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</si>
  <si>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</si>
  <si>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</si>
  <si>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</si>
  <si>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</si>
  <si>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</si>
  <si>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</si>
  <si>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</si>
  <si>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</si>
  <si>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</si>
  <si>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</si>
  <si>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</si>
  <si>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</si>
  <si>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</si>
  <si>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</si>
  <si>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</si>
  <si>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</si>
  <si>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</si>
  <si>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</si>
  <si>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</si>
  <si>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</si>
  <si>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</si>
  <si>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</si>
  <si>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</si>
  <si>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</si>
  <si>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</si>
  <si>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</si>
  <si>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</si>
  <si>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</si>
  <si>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</si>
  <si>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</si>
  <si>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</si>
  <si>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</si>
  <si>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</si>
  <si>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</si>
  <si>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</si>
  <si>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</si>
  <si>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</si>
  <si>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</si>
  <si>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</si>
  <si>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</si>
  <si>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</si>
  <si>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</si>
  <si>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</si>
  <si>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</si>
  <si>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</si>
  <si>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</si>
  <si>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</si>
  <si>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</si>
  <si>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</si>
  <si>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</si>
  <si>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</si>
  <si>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</si>
  <si>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</si>
  <si>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</si>
  <si>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</si>
  <si>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</si>
  <si>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</si>
  <si>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</si>
  <si>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</si>
  <si>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</si>
  <si>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</si>
  <si>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</si>
  <si>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</si>
  <si>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</si>
  <si>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</si>
  <si>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</si>
  <si>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</si>
  <si>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</si>
  <si>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</si>
  <si>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</si>
  <si>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</si>
  <si>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</si>
  <si>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</si>
  <si>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</si>
  <si>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</si>
  <si>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</si>
  <si>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</si>
  <si>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</si>
  <si>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</si>
  <si>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</si>
  <si>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</si>
  <si>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</si>
  <si>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</si>
  <si>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</si>
  <si>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</si>
  <si>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</si>
  <si>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</si>
  <si>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</si>
  <si>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</si>
  <si>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</si>
  <si>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</si>
  <si>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</si>
  <si>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</si>
  <si>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</si>
  <si>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</si>
  <si>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</si>
  <si>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</si>
  <si>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</si>
  <si>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</si>
  <si>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</si>
  <si>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</si>
  <si>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</si>
  <si>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</si>
  <si>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</si>
  <si>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</si>
  <si>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</si>
  <si>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</si>
  <si>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</si>
  <si>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</si>
  <si>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</si>
  <si>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</si>
  <si>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</si>
  <si>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</si>
  <si>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</si>
  <si>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</si>
  <si>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</si>
  <si>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</si>
  <si>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</si>
  <si>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</si>
  <si>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</si>
  <si>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</si>
  <si>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</si>
  <si>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</si>
  <si>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</si>
  <si>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</si>
  <si>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</si>
  <si>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</si>
  <si>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</si>
  <si>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</si>
  <si>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</si>
  <si>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</si>
  <si>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</si>
  <si>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</si>
  <si>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</si>
  <si>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</si>
  <si>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</si>
  <si>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</si>
  <si>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</si>
  <si>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</si>
  <si>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</si>
  <si>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</si>
  <si>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</si>
  <si>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</si>
  <si>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</si>
  <si>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</si>
  <si>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</si>
  <si>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</si>
  <si>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</si>
  <si>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</si>
  <si>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</si>
  <si>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</si>
  <si>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</si>
  <si>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</si>
  <si>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</si>
  <si>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</si>
  <si>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</si>
  <si>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</si>
  <si>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</si>
  <si>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</si>
  <si>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</si>
  <si>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</si>
  <si>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</si>
  <si>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</si>
  <si>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</si>
  <si>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</si>
  <si>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</si>
  <si>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</si>
  <si>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</si>
  <si>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</si>
  <si>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</si>
  <si>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</si>
  <si>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</si>
  <si>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</si>
  <si>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</si>
  <si>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</si>
  <si>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</si>
  <si>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</si>
  <si>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</si>
  <si>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</si>
  <si>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</si>
  <si>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</si>
  <si>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</si>
  <si>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</si>
  <si>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</si>
  <si>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</si>
  <si>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</si>
  <si>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</si>
  <si>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</si>
  <si>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</si>
  <si>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</si>
  <si>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</si>
  <si>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</si>
  <si>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</si>
  <si>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</si>
  <si>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</si>
  <si>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</si>
  <si>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</si>
  <si>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</si>
  <si>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</si>
  <si>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</si>
  <si>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</si>
  <si>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</si>
  <si>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</si>
  <si>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</si>
  <si>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</si>
  <si>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</si>
  <si>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</si>
  <si>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</si>
  <si>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</si>
  <si>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</si>
  <si>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</si>
  <si>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</si>
  <si>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</si>
  <si>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</si>
  <si>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</si>
  <si>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</si>
  <si>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</si>
  <si>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</si>
  <si>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</si>
  <si>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</si>
  <si>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</si>
  <si>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</si>
  <si>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</si>
  <si>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</si>
  <si>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</si>
  <si>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</si>
  <si>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</si>
  <si>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</si>
  <si>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</si>
  <si>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</si>
  <si>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</si>
  <si>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</si>
  <si>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</si>
  <si>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</si>
  <si>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</si>
  <si>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</si>
  <si>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</si>
  <si>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</si>
  <si>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</si>
  <si>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</si>
  <si>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</si>
  <si>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</si>
  <si>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</si>
  <si>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</si>
  <si>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</si>
  <si>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</si>
  <si>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</si>
  <si>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</si>
  <si>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</si>
  <si>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</si>
  <si>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</si>
  <si>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</si>
  <si>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</si>
  <si>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</si>
  <si>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</si>
  <si>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</si>
  <si>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</si>
  <si>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</si>
  <si>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</si>
  <si>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</si>
  <si>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</si>
  <si>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</si>
  <si>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</si>
  <si>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</si>
  <si>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</si>
  <si>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</si>
  <si>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</si>
  <si>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</si>
  <si>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</si>
  <si>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</si>
  <si>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</si>
  <si>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</si>
  <si>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</si>
  <si>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</si>
  <si>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</si>
  <si>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</si>
  <si>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</si>
  <si>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</si>
  <si>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</si>
  <si>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</si>
  <si>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</si>
  <si>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</si>
  <si>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</si>
  <si>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</si>
  <si>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</si>
  <si>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</si>
  <si>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</si>
  <si>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</si>
  <si>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</si>
  <si>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</si>
  <si>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</si>
  <si>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</si>
  <si>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</si>
  <si>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</si>
  <si>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</si>
  <si>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</si>
  <si>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</si>
  <si>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</si>
  <si>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</si>
  <si>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</si>
  <si>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</si>
  <si>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</si>
  <si>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</si>
  <si>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</si>
  <si>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</si>
  <si>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</si>
  <si>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</si>
  <si>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</si>
  <si>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</si>
  <si>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</si>
  <si>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</si>
  <si>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</si>
  <si>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</si>
  <si>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</si>
  <si>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</si>
  <si>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</si>
  <si>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</si>
  <si>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</si>
  <si>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</si>
  <si>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</si>
  <si>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</si>
  <si>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</si>
  <si>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</si>
  <si>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</si>
  <si>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</si>
  <si>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</si>
  <si>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</si>
  <si>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</si>
  <si>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</si>
  <si>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</si>
  <si>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</si>
  <si>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</si>
  <si>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</si>
  <si>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</si>
  <si>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</si>
  <si>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</si>
  <si>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</si>
  <si>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</si>
  <si>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</si>
  <si>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</si>
  <si>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</si>
  <si>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</si>
  <si>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</si>
  <si>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</si>
  <si>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</si>
  <si>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</si>
  <si>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</si>
  <si>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</si>
  <si>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</si>
  <si>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</si>
  <si>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</si>
  <si>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</si>
  <si>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</si>
  <si>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</si>
  <si>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</si>
  <si>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</si>
  <si>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</si>
  <si>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</si>
  <si>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</si>
  <si>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</si>
  <si>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</si>
  <si>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</si>
  <si>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</si>
  <si>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</si>
  <si>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</si>
  <si>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</si>
  <si>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</si>
  <si>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</si>
  <si>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</si>
  <si>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</si>
  <si>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</si>
  <si>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</si>
  <si>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</si>
  <si>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</si>
  <si>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</si>
  <si>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</si>
  <si>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</si>
  <si>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</si>
  <si>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</si>
  <si>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</si>
  <si>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</si>
  <si>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</si>
  <si>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</si>
  <si>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</si>
  <si>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</si>
  <si>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</si>
  <si>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</si>
  <si>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</si>
  <si>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</si>
  <si>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</si>
  <si>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</si>
  <si>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</si>
  <si>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</si>
  <si>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</si>
  <si>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</si>
  <si>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</si>
  <si>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</si>
  <si>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</si>
  <si>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</si>
  <si>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</si>
  <si>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</si>
  <si>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</si>
  <si>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</si>
  <si>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</si>
  <si>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</si>
  <si>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</si>
  <si>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</si>
  <si>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</si>
  <si>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</si>
  <si>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</si>
  <si>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</si>
  <si>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</si>
  <si>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</si>
  <si>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</si>
  <si>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</si>
  <si>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</si>
  <si>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</si>
  <si>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</si>
  <si>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</si>
  <si>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</si>
  <si>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</si>
  <si>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</si>
  <si>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</si>
  <si>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</si>
  <si>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</si>
  <si>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</si>
  <si>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</si>
  <si>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</si>
  <si>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</si>
  <si>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</si>
  <si>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</si>
  <si>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</si>
  <si>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</si>
  <si>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</si>
  <si>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</si>
  <si>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</si>
  <si>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</si>
  <si>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</si>
  <si>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</si>
  <si>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</si>
  <si>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</si>
  <si>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</si>
  <si>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</si>
  <si>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</si>
  <si>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</si>
  <si>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</si>
  <si>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</si>
  <si>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</si>
  <si>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</si>
  <si>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</si>
  <si>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</si>
  <si>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</si>
  <si>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</si>
  <si>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</si>
  <si>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</si>
  <si>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</si>
  <si>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</si>
  <si>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</si>
  <si>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</si>
  <si>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</si>
  <si>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</si>
  <si>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</si>
  <si>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</si>
  <si>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</si>
  <si>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</si>
  <si>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</si>
  <si>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</si>
  <si>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</si>
  <si>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</si>
  <si>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</si>
  <si>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</si>
  <si>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</si>
  <si>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</si>
  <si>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</si>
  <si>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</si>
  <si>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</si>
  <si>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</si>
  <si>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</si>
  <si>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</si>
  <si>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</si>
  <si>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</si>
  <si>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</si>
  <si>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</si>
  <si>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</si>
  <si>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</si>
  <si>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</si>
  <si>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</si>
  <si>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</si>
  <si>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</si>
  <si>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</si>
  <si>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</si>
  <si>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</si>
  <si>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</si>
  <si>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</si>
  <si>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</si>
  <si>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</si>
  <si>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</si>
  <si>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</si>
  <si>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</si>
  <si>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</si>
  <si>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</si>
  <si>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</si>
  <si>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</si>
  <si>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</si>
  <si>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</si>
  <si>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</si>
  <si>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</si>
  <si>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</si>
  <si>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</si>
  <si>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</si>
  <si>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</si>
  <si>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</si>
  <si>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</si>
  <si>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</si>
  <si>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</si>
  <si>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</si>
  <si>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</si>
  <si>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</si>
  <si>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</si>
  <si>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</si>
  <si>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</si>
  <si>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</si>
  <si>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</si>
  <si>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</si>
  <si>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</si>
  <si>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</si>
  <si>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</si>
  <si>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</si>
  <si>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</si>
  <si>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</si>
  <si>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</si>
  <si>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</si>
  <si>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</si>
  <si>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</si>
  <si>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</si>
  <si>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</si>
  <si>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</si>
  <si>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</si>
  <si>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</si>
  <si>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</si>
  <si>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</si>
  <si>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</si>
  <si>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</si>
  <si>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</si>
  <si>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</si>
  <si>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</si>
  <si>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</si>
  <si>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</si>
  <si>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</si>
  <si>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</si>
  <si>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</si>
  <si>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</si>
  <si>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</si>
  <si>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</si>
  <si>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</si>
  <si>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</si>
  <si>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</si>
  <si>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</si>
  <si>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</si>
  <si>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</si>
  <si>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</si>
  <si>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</si>
  <si>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</si>
  <si>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</si>
  <si>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</si>
  <si>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</si>
  <si>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</si>
  <si>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</si>
  <si>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</si>
  <si>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</si>
  <si>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</si>
  <si>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</si>
  <si>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</si>
  <si>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</si>
  <si>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</si>
  <si>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</si>
  <si>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</si>
  <si>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</si>
  <si>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</si>
  <si>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</si>
  <si>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</si>
  <si>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</si>
  <si>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</si>
  <si>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</si>
  <si>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</si>
  <si>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</si>
  <si>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</si>
  <si>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</si>
  <si>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</si>
  <si>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</si>
  <si>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</si>
  <si>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</si>
  <si>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</si>
  <si>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</si>
  <si>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</si>
  <si>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</si>
  <si>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</si>
  <si>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</si>
  <si>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</si>
  <si>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</si>
  <si>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</si>
  <si>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</si>
  <si>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</si>
  <si>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</si>
  <si>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</si>
  <si>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</si>
  <si>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</si>
  <si>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</si>
  <si>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</si>
  <si>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</si>
  <si>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</si>
  <si>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</si>
  <si>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</si>
  <si>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</si>
  <si>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</si>
  <si>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</si>
  <si>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</si>
  <si>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</si>
  <si>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</si>
  <si>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</si>
  <si>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</si>
  <si>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</si>
  <si>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</si>
  <si>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</si>
  <si>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</si>
  <si>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</si>
  <si>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</si>
  <si>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</si>
  <si>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</si>
  <si>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</si>
  <si>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</si>
  <si>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</si>
  <si>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</si>
  <si>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</si>
  <si>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</si>
  <si>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</si>
  <si>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</si>
  <si>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</si>
  <si>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</si>
  <si>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</si>
  <si>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</si>
  <si>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</si>
  <si>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</si>
  <si>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</si>
  <si>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</si>
  <si>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</si>
  <si>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</si>
  <si>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</si>
  <si>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</si>
  <si>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</si>
  <si>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</si>
  <si>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</si>
  <si>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</si>
  <si>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</si>
  <si>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</si>
  <si>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</si>
  <si>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</si>
  <si>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</si>
  <si>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</si>
  <si>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</si>
  <si>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</si>
  <si>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</si>
  <si>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</si>
  <si>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</si>
  <si>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</si>
  <si>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</si>
  <si>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</si>
  <si>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</si>
  <si>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</si>
  <si>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</si>
  <si>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</si>
  <si>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</si>
  <si>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</si>
  <si>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</si>
  <si>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</si>
  <si>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</si>
  <si>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</si>
  <si>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</si>
  <si>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</si>
  <si>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</si>
  <si>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</si>
  <si>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</si>
  <si>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</si>
  <si>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</si>
  <si>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</si>
  <si>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</si>
  <si>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</si>
  <si>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</si>
  <si>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</si>
  <si>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</si>
  <si>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</si>
  <si>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</si>
  <si>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</si>
  <si>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</si>
  <si>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</si>
  <si>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</si>
  <si>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</si>
  <si>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</si>
  <si>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</si>
  <si>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</si>
  <si>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</si>
  <si>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</si>
  <si>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</si>
  <si>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</si>
  <si>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</si>
  <si>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</si>
  <si>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</si>
  <si>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</si>
  <si>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</si>
  <si>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</si>
  <si>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</si>
  <si>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</si>
  <si>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</si>
  <si>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</si>
  <si>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</si>
  <si>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</si>
  <si>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</si>
  <si>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</si>
  <si>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</si>
  <si>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</si>
  <si>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</si>
  <si>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</si>
  <si>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</si>
  <si>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</si>
  <si>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</si>
  <si>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</si>
  <si>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</si>
  <si>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</si>
  <si>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</si>
  <si>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</si>
  <si>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</si>
  <si>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</si>
  <si>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</si>
  <si>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</si>
  <si>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</si>
  <si>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</si>
  <si>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</si>
  <si>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</si>
  <si>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</si>
  <si>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</si>
  <si>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</si>
  <si>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</si>
  <si>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</si>
  <si>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</si>
  <si>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</si>
  <si>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</si>
  <si>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</si>
  <si>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</si>
  <si>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</si>
  <si>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</si>
  <si>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</si>
  <si>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</si>
  <si>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</si>
  <si>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</si>
  <si>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</si>
  <si>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</si>
  <si>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</si>
  <si>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</si>
  <si>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</si>
  <si>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</si>
  <si>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</si>
  <si>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</si>
  <si>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</si>
  <si>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</si>
  <si>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</si>
  <si>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</si>
  <si>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</si>
  <si>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</si>
  <si>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</si>
  <si>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</si>
  <si>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</si>
  <si>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</si>
  <si>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</si>
  <si>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</si>
  <si>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</si>
  <si>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</si>
  <si>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</si>
  <si>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</si>
  <si>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</si>
  <si>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</si>
  <si>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</si>
  <si>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</si>
  <si>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</si>
  <si>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</si>
  <si>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</si>
  <si>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</si>
  <si>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</si>
  <si>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</si>
  <si>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</si>
  <si>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</si>
  <si>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</si>
  <si>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</si>
  <si>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</si>
  <si>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</si>
  <si>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</si>
  <si>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</si>
  <si>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</si>
  <si>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</si>
  <si>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</si>
  <si>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</si>
  <si>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</si>
  <si>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</si>
  <si>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</si>
  <si>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</si>
  <si>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</si>
  <si>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</si>
  <si>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</si>
  <si>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</si>
  <si>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</si>
  <si>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</si>
  <si>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</si>
  <si>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</si>
  <si>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</si>
  <si>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</si>
  <si>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</si>
  <si>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</si>
  <si>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</si>
  <si>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</si>
  <si>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</si>
  <si>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</si>
  <si>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</si>
  <si>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</si>
  <si>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</si>
  <si>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</si>
  <si>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</si>
  <si>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</si>
  <si>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</si>
  <si>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</si>
  <si>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</si>
  <si>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</si>
  <si>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</si>
  <si>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</si>
  <si>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</si>
  <si>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</si>
  <si>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</si>
  <si>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</si>
  <si>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</si>
  <si>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</si>
  <si>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</si>
  <si>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</si>
  <si>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</si>
  <si>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</si>
  <si>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</si>
  <si>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</si>
  <si>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</si>
  <si>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</si>
  <si>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</si>
  <si>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</si>
  <si>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</si>
  <si>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</si>
  <si>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</si>
  <si>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</si>
  <si>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</si>
  <si>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</si>
  <si>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</si>
  <si>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</si>
  <si>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</si>
  <si>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</si>
  <si>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</si>
  <si>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</si>
  <si>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</si>
  <si>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</si>
  <si>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</si>
  <si>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</si>
  <si>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</si>
  <si>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</si>
  <si>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</si>
  <si>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</si>
  <si>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</si>
  <si>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</si>
  <si>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</si>
  <si>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</si>
  <si>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</si>
  <si>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</si>
  <si>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</si>
  <si>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</si>
  <si>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</si>
  <si>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</si>
  <si>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</si>
  <si>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</si>
  <si>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</si>
  <si>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</si>
  <si>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</si>
  <si>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</si>
  <si>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</si>
  <si>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</si>
  <si>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</si>
  <si>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</si>
  <si>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</si>
  <si>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</si>
  <si>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</si>
  <si>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</si>
  <si>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</si>
  <si>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</si>
  <si>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</si>
  <si>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</si>
  <si>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</si>
  <si>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</si>
  <si>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</si>
  <si>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</si>
  <si>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</si>
  <si>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</si>
  <si>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</si>
  <si>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</si>
  <si>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</si>
  <si>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</si>
  <si>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</si>
  <si>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</si>
  <si>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</si>
  <si>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</si>
  <si>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</si>
  <si>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</si>
  <si>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</si>
  <si>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</si>
  <si>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</si>
  <si>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</si>
  <si>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</si>
  <si>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</si>
  <si>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</si>
  <si>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</si>
  <si>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</si>
  <si>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</si>
  <si>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</si>
  <si>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</si>
  <si>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</si>
  <si>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</si>
  <si>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</si>
  <si>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</si>
  <si>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</si>
  <si>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</si>
  <si>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</si>
  <si>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</si>
  <si>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</si>
  <si>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</si>
  <si>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</si>
  <si>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</si>
  <si>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</si>
  <si>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</si>
  <si>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</si>
  <si>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</si>
  <si>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</si>
  <si>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</si>
  <si>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</si>
  <si>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</si>
  <si>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</si>
  <si>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</si>
  <si>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</si>
  <si>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</si>
  <si>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</si>
  <si>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</si>
  <si>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</si>
  <si>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</si>
  <si>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</si>
  <si>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</si>
  <si>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</si>
  <si>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</si>
  <si>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</si>
  <si>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</si>
  <si>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</si>
  <si>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</si>
  <si>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</si>
  <si>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</si>
  <si>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</si>
  <si>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</si>
  <si>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</si>
  <si>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</si>
  <si>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</si>
  <si>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</si>
  <si>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</si>
  <si>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</si>
  <si>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</si>
  <si>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</si>
  <si>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</si>
  <si>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</si>
  <si>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</si>
  <si>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</si>
  <si>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</si>
  <si>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</si>
  <si>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</si>
  <si>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</si>
  <si>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</si>
  <si>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</si>
  <si>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</si>
  <si>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</si>
  <si>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</si>
  <si>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</si>
  <si>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</si>
  <si>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</si>
  <si>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</si>
  <si>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</si>
  <si>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</si>
  <si>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</si>
  <si>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</si>
  <si>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</si>
  <si>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</si>
  <si>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</si>
  <si>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</si>
  <si>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</si>
  <si>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</si>
  <si>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</si>
  <si>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</si>
  <si>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</si>
  <si>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</si>
  <si>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</si>
  <si>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</si>
  <si>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</si>
  <si>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</si>
  <si>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</si>
  <si>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</si>
  <si>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</si>
  <si>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</si>
  <si>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</si>
  <si>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</si>
  <si>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</si>
  <si>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</si>
  <si>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</si>
  <si>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</si>
  <si>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</si>
  <si>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</si>
  <si>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</si>
  <si>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</si>
  <si>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</si>
  <si>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</si>
  <si>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</si>
  <si>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</si>
  <si>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</si>
  <si>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</si>
  <si>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</si>
  <si>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</si>
  <si>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</si>
  <si>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</si>
  <si>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</si>
  <si>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</si>
  <si>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</si>
  <si>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</si>
  <si>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</si>
  <si>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</si>
  <si>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</si>
  <si>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</si>
  <si>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</si>
  <si>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</si>
  <si>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</si>
  <si>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</si>
  <si>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</si>
  <si>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</si>
  <si>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</si>
  <si>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</si>
  <si>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</si>
  <si>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</si>
  <si>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</si>
  <si>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</si>
  <si>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</si>
  <si>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</si>
  <si>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</si>
  <si>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</si>
  <si>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</si>
  <si>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</si>
  <si>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</si>
  <si>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</si>
  <si>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</si>
  <si>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</si>
  <si>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</si>
  <si>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</si>
  <si>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</si>
  <si>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</si>
  <si>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</si>
  <si>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</si>
  <si>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</si>
  <si>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</si>
  <si>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</si>
  <si>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</si>
  <si>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</si>
  <si>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</si>
  <si>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</si>
  <si>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</si>
  <si>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</si>
  <si>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</si>
  <si>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</si>
  <si>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</si>
  <si>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</si>
  <si>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</si>
  <si>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</si>
  <si>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</si>
  <si>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</si>
  <si>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</si>
  <si>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</si>
  <si>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</si>
  <si>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</si>
  <si>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</si>
  <si>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</si>
  <si>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</si>
  <si>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</si>
  <si>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</si>
  <si>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</si>
  <si>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</si>
  <si>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</si>
  <si>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</si>
  <si>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</si>
  <si>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</si>
  <si>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</si>
  <si>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</si>
  <si>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</si>
  <si>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</si>
  <si>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</si>
  <si>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</si>
  <si>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</si>
  <si>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</si>
  <si>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</si>
  <si>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</si>
  <si>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</si>
  <si>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</si>
  <si>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</si>
  <si>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</si>
  <si>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</si>
  <si>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</si>
  <si>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</si>
  <si>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</si>
  <si>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</si>
  <si>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</si>
  <si>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</si>
  <si>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</si>
  <si>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</si>
  <si>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</si>
  <si>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</si>
  <si>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</si>
  <si>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</si>
  <si>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</si>
  <si>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</si>
  <si>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</si>
  <si>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</si>
  <si>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</si>
  <si>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</si>
  <si>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</si>
  <si>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</si>
  <si>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</si>
  <si>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</si>
  <si>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</si>
  <si>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</si>
  <si>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</si>
  <si>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</si>
  <si>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</si>
  <si>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</si>
  <si>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</si>
  <si>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</si>
  <si>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</si>
  <si>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</si>
  <si>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</si>
  <si>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</si>
  <si>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</si>
  <si>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</si>
  <si>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</si>
  <si>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</si>
  <si>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</si>
  <si>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</si>
  <si>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</si>
  <si>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</si>
  <si>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</si>
  <si>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</si>
  <si>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</si>
  <si>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</si>
  <si>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</si>
  <si>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</si>
  <si>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</si>
  <si>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</si>
  <si>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</si>
  <si>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</si>
  <si>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</si>
  <si>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</si>
  <si>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</si>
  <si>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</si>
  <si>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</si>
  <si>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</si>
  <si>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</si>
  <si>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</si>
  <si>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</si>
  <si>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</si>
  <si>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</si>
  <si>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</si>
  <si>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</si>
  <si>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</si>
  <si>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</si>
  <si>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</si>
  <si>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</si>
  <si>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</si>
  <si>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</si>
  <si>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</si>
  <si>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</si>
  <si>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</si>
  <si>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</si>
  <si>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</si>
  <si>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</si>
  <si>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</si>
  <si>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</si>
  <si>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</si>
  <si>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</si>
  <si>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</si>
  <si>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</si>
  <si>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</si>
  <si>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</si>
  <si>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</si>
  <si>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</si>
  <si>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</si>
  <si>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</si>
  <si>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</si>
  <si>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</si>
  <si>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</si>
  <si>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</si>
  <si>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</si>
  <si>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</si>
  <si>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</si>
  <si>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</si>
  <si>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</si>
  <si>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</si>
  <si>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</si>
  <si>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</si>
  <si>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</si>
  <si>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</si>
  <si>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</si>
  <si>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</si>
  <si>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</si>
  <si>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</si>
  <si>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</si>
  <si>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</si>
  <si>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</si>
  <si>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</si>
  <si>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</si>
  <si>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</si>
  <si>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</si>
  <si>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</si>
  <si>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</si>
  <si>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</si>
  <si>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</si>
  <si>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</si>
  <si>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</si>
  <si>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</si>
  <si>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</si>
  <si>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</si>
  <si>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</si>
  <si>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</si>
  <si>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</si>
  <si>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</si>
  <si>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</si>
  <si>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</si>
  <si>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</si>
  <si>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</si>
  <si>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</si>
  <si>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</si>
  <si>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</si>
  <si>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</si>
  <si>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</si>
  <si>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</si>
  <si>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</si>
  <si>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</si>
  <si>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</si>
  <si>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</si>
  <si>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</si>
  <si>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</si>
  <si>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</si>
  <si>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</si>
  <si>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</si>
  <si>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</si>
  <si>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</si>
  <si>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</si>
  <si>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</si>
  <si>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</si>
  <si>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</si>
  <si>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</si>
  <si>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</si>
  <si>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</si>
  <si>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</si>
  <si>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</si>
  <si>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</si>
  <si>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</si>
  <si>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</si>
  <si>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</si>
  <si>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</si>
  <si>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</si>
  <si>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</si>
  <si>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</si>
  <si>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</si>
  <si>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</si>
  <si>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</si>
  <si>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</si>
  <si>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</si>
  <si>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</si>
  <si>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</si>
  <si>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</si>
  <si>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</si>
  <si>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</si>
  <si>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</si>
  <si>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</si>
  <si>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</si>
  <si>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</si>
  <si>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</si>
  <si>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</si>
  <si>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</si>
  <si>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</si>
  <si>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</si>
  <si>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</si>
  <si>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</si>
  <si>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</si>
  <si>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</si>
  <si>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</si>
  <si>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</si>
  <si>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</si>
  <si>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</si>
  <si>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</si>
  <si>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</si>
  <si>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</si>
  <si>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</si>
  <si>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</si>
  <si>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</si>
  <si>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</si>
  <si>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</si>
  <si>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</si>
  <si>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</si>
  <si>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</si>
  <si>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</si>
  <si>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</si>
  <si>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</si>
  <si>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</si>
  <si>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</si>
  <si>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</si>
  <si>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</si>
  <si>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</si>
  <si>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</si>
  <si>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</si>
  <si>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</si>
  <si>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</si>
  <si>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</si>
  <si>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</si>
  <si>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</si>
  <si>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</si>
  <si>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</si>
  <si>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</si>
  <si>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</si>
  <si>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</si>
  <si>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</si>
  <si>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</si>
  <si>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</si>
  <si>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</si>
  <si>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</si>
  <si>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</si>
  <si>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</si>
  <si>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</si>
  <si>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</si>
  <si>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</si>
  <si>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</si>
  <si>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</si>
  <si>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</si>
  <si>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</si>
  <si>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</si>
  <si>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</si>
  <si>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</si>
  <si>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</si>
  <si>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</si>
  <si>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</si>
  <si>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</si>
  <si>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</si>
  <si>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</si>
  <si>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</si>
  <si>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</si>
  <si>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</si>
  <si>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</si>
  <si>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</si>
  <si>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</si>
  <si>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</si>
  <si>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</si>
  <si>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</si>
  <si>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</si>
  <si>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</si>
  <si>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</si>
  <si>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</si>
  <si>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</si>
  <si>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</si>
  <si>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</si>
  <si>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</si>
  <si>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</si>
  <si>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</si>
  <si>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</si>
  <si>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</si>
  <si>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</si>
  <si>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</si>
  <si>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</si>
  <si>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</si>
  <si>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</si>
  <si>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</si>
  <si>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</si>
  <si>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</si>
  <si>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</si>
  <si>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</si>
  <si>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</si>
  <si>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</si>
  <si>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</si>
  <si>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</si>
  <si>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</si>
  <si>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</si>
  <si>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</si>
  <si>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</si>
  <si>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</si>
  <si>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</si>
  <si>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</si>
  <si>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</si>
  <si>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</si>
  <si>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</si>
  <si>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</si>
  <si>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</si>
  <si>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</si>
  <si>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</si>
  <si>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</si>
  <si>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</si>
  <si>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</si>
  <si>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</si>
  <si>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</si>
  <si>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</si>
  <si>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</si>
  <si>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</si>
  <si>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</si>
  <si>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</si>
  <si>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</si>
  <si>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</si>
  <si>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</si>
  <si>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</si>
  <si>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</si>
  <si>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</si>
  <si>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</si>
  <si>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</si>
  <si>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</si>
  <si>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</si>
  <si>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</si>
  <si>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</si>
  <si>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</si>
  <si>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</si>
  <si>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</si>
  <si>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</si>
  <si>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</si>
  <si>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</si>
  <si>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</si>
  <si>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</si>
  <si>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</si>
  <si>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</si>
  <si>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</si>
  <si>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</si>
  <si>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</si>
  <si>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</si>
  <si>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</si>
  <si>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</si>
  <si>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</si>
  <si>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</si>
  <si>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</si>
  <si>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</si>
  <si>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</si>
  <si>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</si>
  <si>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</si>
  <si>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</si>
  <si>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</si>
  <si>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</si>
  <si>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</si>
  <si>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</si>
  <si>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</si>
  <si>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</si>
  <si>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</si>
  <si>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</si>
  <si>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</si>
  <si>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</si>
  <si>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</si>
  <si>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</si>
  <si>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</si>
  <si>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</si>
  <si>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</si>
  <si>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</si>
  <si>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</si>
  <si>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</si>
  <si>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</si>
  <si>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</si>
  <si>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</si>
  <si>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</si>
  <si>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</si>
  <si>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</si>
  <si>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</si>
  <si>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</si>
  <si>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</si>
  <si>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</si>
  <si>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</si>
  <si>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</si>
  <si>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</si>
  <si>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</si>
  <si>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</si>
  <si>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</si>
  <si>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</si>
  <si>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</si>
  <si>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</si>
  <si>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</si>
  <si>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</si>
  <si>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</si>
  <si>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</si>
  <si>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</si>
  <si>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</si>
  <si>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</si>
  <si>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</si>
  <si>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</si>
  <si>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</si>
  <si>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</si>
  <si>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</si>
  <si>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</si>
  <si>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</si>
  <si>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</si>
  <si>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</si>
  <si>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</si>
  <si>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</si>
  <si>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</si>
  <si>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</si>
  <si>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</si>
  <si>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</si>
  <si>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</si>
  <si>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</si>
  <si>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</si>
  <si>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</si>
  <si>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</si>
  <si>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</si>
  <si>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</si>
  <si>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</si>
  <si>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</si>
  <si>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</si>
  <si>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</si>
  <si>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</si>
  <si>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</si>
  <si>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</si>
  <si>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</si>
  <si>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</si>
  <si>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</si>
  <si>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</si>
  <si>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</si>
  <si>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</si>
  <si>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</si>
  <si>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</si>
  <si>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</si>
  <si>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</si>
  <si>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</si>
  <si>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</si>
  <si>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</si>
  <si>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</si>
  <si>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</si>
  <si>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</si>
  <si>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</si>
  <si>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</si>
  <si>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</si>
  <si>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</si>
  <si>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</si>
  <si>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</si>
  <si>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</si>
  <si>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</si>
  <si>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</si>
  <si>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</si>
  <si>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</si>
  <si>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</si>
  <si>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</si>
  <si>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</si>
  <si>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</si>
  <si>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</si>
  <si>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</si>
  <si>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</si>
  <si>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</si>
  <si>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</si>
  <si>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</si>
  <si>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</si>
  <si>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</si>
  <si>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</si>
  <si>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</si>
  <si>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</si>
  <si>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</si>
  <si>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</si>
  <si>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</si>
  <si>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</si>
  <si>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</si>
  <si>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</si>
  <si>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</si>
  <si>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</si>
  <si>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</si>
  <si>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</si>
  <si>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</si>
  <si>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</si>
  <si>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</si>
  <si>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</si>
  <si>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</si>
  <si>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</si>
  <si>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</si>
  <si>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</si>
  <si>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</si>
  <si>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</si>
  <si>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</si>
  <si>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</si>
  <si>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</si>
  <si>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</si>
  <si>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</si>
  <si>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</si>
  <si>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</si>
  <si>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</si>
  <si>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</si>
  <si>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</si>
  <si>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</si>
  <si>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</si>
  <si>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</si>
  <si>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</si>
  <si>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</si>
  <si>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</si>
  <si>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</si>
  <si>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</si>
  <si>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</si>
  <si>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</si>
  <si>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</si>
  <si>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</si>
  <si>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</si>
  <si>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</si>
  <si>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</si>
  <si>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</si>
  <si>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</si>
  <si>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</si>
  <si>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</si>
  <si>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</si>
  <si>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</si>
  <si>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</si>
  <si>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</si>
  <si>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</si>
  <si>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</si>
  <si>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</si>
  <si>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</si>
  <si>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</si>
  <si>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</si>
  <si>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</si>
  <si>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</si>
  <si>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</si>
  <si>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</si>
  <si>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</si>
  <si>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</si>
  <si>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</si>
  <si>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</si>
  <si>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</si>
  <si>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</si>
  <si>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</si>
  <si>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</si>
  <si>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</si>
  <si>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</si>
  <si>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</si>
  <si>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</si>
  <si>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</si>
  <si>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</si>
  <si>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</si>
  <si>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</si>
  <si>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</si>
  <si>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</si>
  <si>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</si>
  <si>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</si>
  <si>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</si>
  <si>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</si>
  <si>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</si>
  <si>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</si>
  <si>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</si>
  <si>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</si>
  <si>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</si>
  <si>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</si>
  <si>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</si>
  <si>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</si>
  <si>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</si>
  <si>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</si>
  <si>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</si>
  <si>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</si>
  <si>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</si>
  <si>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</si>
  <si>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</si>
  <si>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</si>
  <si>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</si>
  <si>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</si>
  <si>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</si>
  <si>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</si>
  <si>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</si>
  <si>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</si>
  <si>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</si>
  <si>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</si>
  <si>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</si>
  <si>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</si>
  <si>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</si>
  <si>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</si>
  <si>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</si>
  <si>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</si>
  <si>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</si>
  <si>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</si>
  <si>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</si>
  <si>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</si>
  <si>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</si>
  <si>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</si>
  <si>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</si>
  <si>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</si>
  <si>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</si>
  <si>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</si>
  <si>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</si>
  <si>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</si>
  <si>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</si>
  <si>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</si>
  <si>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</si>
  <si>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</si>
  <si>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</si>
  <si>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</si>
  <si>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</si>
  <si>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</si>
  <si>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</si>
  <si>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</si>
  <si>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</si>
  <si>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</si>
  <si>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</si>
  <si>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</si>
  <si>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</si>
  <si>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</si>
  <si>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</si>
  <si>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</si>
  <si>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</si>
  <si>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</si>
  <si>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</si>
  <si>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</si>
  <si>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</si>
  <si>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</si>
  <si>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</si>
  <si>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</si>
  <si>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</si>
  <si>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</si>
  <si>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</si>
  <si>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</si>
  <si>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</si>
  <si>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</si>
  <si>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</si>
  <si>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</si>
  <si>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</si>
  <si>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</si>
  <si>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</si>
  <si>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</si>
  <si>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</si>
  <si>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</si>
  <si>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</si>
  <si>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</si>
  <si>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</si>
  <si>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</si>
  <si>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</si>
  <si>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</si>
  <si>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</si>
  <si>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</si>
  <si>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</si>
  <si>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</si>
  <si>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</si>
  <si>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</si>
  <si>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</si>
  <si>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</si>
  <si>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</si>
  <si>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</si>
  <si>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</si>
  <si>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</si>
  <si>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</si>
  <si>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</si>
  <si>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</si>
  <si>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</si>
  <si>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</si>
  <si>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</si>
  <si>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</si>
  <si>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</si>
  <si>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</si>
  <si>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</si>
  <si>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</si>
  <si>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</si>
  <si>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</si>
  <si>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</si>
  <si>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</si>
  <si>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</si>
  <si>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</si>
  <si>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</si>
  <si>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</si>
  <si>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</si>
  <si>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</si>
  <si>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</si>
  <si>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</si>
  <si>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</si>
  <si>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</si>
  <si>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</si>
  <si>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</si>
  <si>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</si>
  <si>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</si>
  <si>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</si>
  <si>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</si>
  <si>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</si>
  <si>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</si>
  <si>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</si>
  <si>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</si>
  <si>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</si>
  <si>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</si>
  <si>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</si>
  <si>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</si>
  <si>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</si>
  <si>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</si>
  <si>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</si>
  <si>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</si>
  <si>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</si>
  <si>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</si>
  <si>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</si>
  <si>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</si>
  <si>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</si>
  <si>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</si>
  <si>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</si>
  <si>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</si>
  <si>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</si>
  <si>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</si>
  <si>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</si>
  <si>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</si>
  <si>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</si>
  <si>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</si>
  <si>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</si>
  <si>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</si>
  <si>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</si>
  <si>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</si>
  <si>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</si>
  <si>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</si>
  <si>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</si>
  <si>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</si>
  <si>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</si>
  <si>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</si>
  <si>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</si>
  <si>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</si>
  <si>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</si>
  <si>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</si>
  <si>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</si>
  <si>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</si>
  <si>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</si>
  <si>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</si>
  <si>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</si>
  <si>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</si>
  <si>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</si>
  <si>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</si>
  <si>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</si>
  <si>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</si>
  <si>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</si>
  <si>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</si>
  <si>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</si>
  <si>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</si>
  <si>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</si>
  <si>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</si>
  <si>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</si>
  <si>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</si>
  <si>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</si>
  <si>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</si>
  <si>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</si>
  <si>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</si>
  <si>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</si>
  <si>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</si>
  <si>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</si>
  <si>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</si>
  <si>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</si>
  <si>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</si>
  <si>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</si>
  <si>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</si>
  <si>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</si>
  <si>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</si>
  <si>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</si>
  <si>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</si>
  <si>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</si>
  <si>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</si>
  <si>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</si>
  <si>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</si>
  <si>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</si>
  <si>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</si>
  <si>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</si>
  <si>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</si>
  <si>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</si>
  <si>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</si>
  <si>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</si>
  <si>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</si>
  <si>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</si>
  <si>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</si>
  <si>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</si>
  <si>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</si>
  <si>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</si>
  <si>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</si>
  <si>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</si>
  <si>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</si>
  <si>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</si>
  <si>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</si>
  <si>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</si>
  <si>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</si>
  <si>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</si>
  <si>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</si>
  <si>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</si>
  <si>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</si>
  <si>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</si>
  <si>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</si>
  <si>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</si>
  <si>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</si>
  <si>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</si>
  <si>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</si>
  <si>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</si>
  <si>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</si>
  <si>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</si>
  <si>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</si>
  <si>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</si>
  <si>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</si>
  <si>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</si>
  <si>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</si>
  <si>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</si>
  <si>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</si>
  <si>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</si>
  <si>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</si>
  <si>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</si>
  <si>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</si>
  <si>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</si>
  <si>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</si>
  <si>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</si>
  <si>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</si>
  <si>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</si>
  <si>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</si>
  <si>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</si>
  <si>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</si>
  <si>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</si>
  <si>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</si>
  <si>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</si>
  <si>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</si>
  <si>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</si>
  <si>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</si>
  <si>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</si>
  <si>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</si>
  <si>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</si>
  <si>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</si>
  <si>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</si>
  <si>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</si>
  <si>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</si>
  <si>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</si>
  <si>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</si>
  <si>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</si>
  <si>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</si>
  <si>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</si>
  <si>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</si>
  <si>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</si>
  <si>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</si>
  <si>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</si>
  <si>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</si>
  <si>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</si>
  <si>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</si>
  <si>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</si>
  <si>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</si>
  <si>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</si>
  <si>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</si>
  <si>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</si>
  <si>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</si>
  <si>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</si>
  <si>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</si>
  <si>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</si>
  <si>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</si>
  <si>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</si>
  <si>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</si>
  <si>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</si>
  <si>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</si>
  <si>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</si>
  <si>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</si>
  <si>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</si>
  <si>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</si>
  <si>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</si>
  <si>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</si>
  <si>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</si>
  <si>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</si>
  <si>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</si>
  <si>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</si>
  <si>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</si>
  <si>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</si>
  <si>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</si>
  <si>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</si>
  <si>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</si>
  <si>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</si>
  <si>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</si>
  <si>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</si>
  <si>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</si>
  <si>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</si>
  <si>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</si>
  <si>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</si>
  <si>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</si>
  <si>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</si>
  <si>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</si>
  <si>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</si>
  <si>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</si>
  <si>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</si>
  <si>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</si>
  <si>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</si>
  <si>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</si>
  <si>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</si>
  <si>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</si>
  <si>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</si>
  <si>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</si>
  <si>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</si>
  <si>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</si>
  <si>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</si>
  <si>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</si>
  <si>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</si>
  <si>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</si>
  <si>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</si>
  <si>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</si>
  <si>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</si>
  <si>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</si>
  <si>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</si>
  <si>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</si>
  <si>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</si>
  <si>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</si>
  <si>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</si>
  <si>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</si>
  <si>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</si>
  <si>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</si>
  <si>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</si>
  <si>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</si>
  <si>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</si>
  <si>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</si>
  <si>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</si>
  <si>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</si>
  <si>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</si>
  <si>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</si>
  <si>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</si>
  <si>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</si>
  <si>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</si>
  <si>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</si>
  <si>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</si>
  <si>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</si>
  <si>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</si>
  <si>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</si>
  <si>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</si>
  <si>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</si>
  <si>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</si>
  <si>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</si>
  <si>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</si>
  <si>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</si>
  <si>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</si>
  <si>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</si>
  <si>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</si>
  <si>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</si>
  <si>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</si>
  <si>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</si>
  <si>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</si>
  <si>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</si>
  <si>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</si>
  <si>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</si>
  <si>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</si>
  <si>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</si>
  <si>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</si>
  <si>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</si>
  <si>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</si>
  <si>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</si>
  <si>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</si>
  <si>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</si>
  <si>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</si>
  <si>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</si>
  <si>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</si>
  <si>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</si>
  <si>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</si>
  <si>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</si>
  <si>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</si>
  <si>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</si>
  <si>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</si>
  <si>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</si>
  <si>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</si>
  <si>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</si>
  <si>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</si>
  <si>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</si>
  <si>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</si>
  <si>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</si>
  <si>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</si>
  <si>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</si>
  <si>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</si>
  <si>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</si>
  <si>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</si>
  <si>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</si>
  <si>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</si>
  <si>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</si>
  <si>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</si>
  <si>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</si>
  <si>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</si>
  <si>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</si>
  <si>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</si>
  <si>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</si>
  <si>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</si>
  <si>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</si>
  <si>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</si>
  <si>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</si>
  <si>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</si>
  <si>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</si>
  <si>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</si>
  <si>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</si>
  <si>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</si>
  <si>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</si>
  <si>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</si>
  <si>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</si>
  <si>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</si>
  <si>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</si>
  <si>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</si>
  <si>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</si>
  <si>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</si>
  <si>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</si>
  <si>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</si>
  <si>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</si>
  <si>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</si>
  <si>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</si>
  <si>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</si>
  <si>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</si>
  <si>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</si>
  <si>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</si>
  <si>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</si>
  <si>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</si>
  <si>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</si>
  <si>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</si>
  <si>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</si>
  <si>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</si>
  <si>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</si>
  <si>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</si>
  <si>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</si>
  <si>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</si>
  <si>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</si>
  <si>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</si>
  <si>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</si>
  <si>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</si>
  <si>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</si>
  <si>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</si>
  <si>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</si>
  <si>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</si>
  <si>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</si>
  <si>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</si>
  <si>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</si>
  <si>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</si>
  <si>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</si>
  <si>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</si>
  <si>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</si>
  <si>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</si>
  <si>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</si>
  <si>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</si>
  <si>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</si>
  <si>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</si>
  <si>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</si>
  <si>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</si>
  <si>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</si>
  <si>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</si>
  <si>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</si>
  <si>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</si>
  <si>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</si>
  <si>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</si>
  <si>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</si>
  <si>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</si>
  <si>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</si>
  <si>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</si>
  <si>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</si>
  <si>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</si>
  <si>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</si>
  <si>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</si>
  <si>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</si>
  <si>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</si>
  <si>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</si>
  <si>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</si>
  <si>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</si>
  <si>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</si>
  <si>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</si>
  <si>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</si>
  <si>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</si>
  <si>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</si>
  <si>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</si>
  <si>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</si>
  <si>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</si>
  <si>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</si>
  <si>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</si>
  <si>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</si>
  <si>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</si>
  <si>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</si>
  <si>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</si>
  <si>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</si>
  <si>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</si>
  <si>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</si>
  <si>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</si>
  <si>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</si>
  <si>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</si>
  <si>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</si>
  <si>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</si>
  <si>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</si>
  <si>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</si>
  <si>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</si>
  <si>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</si>
  <si>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</si>
  <si>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</si>
  <si>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</si>
  <si>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</si>
  <si>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</si>
  <si>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</si>
  <si>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</si>
  <si>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</si>
  <si>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</si>
  <si>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</si>
  <si>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</si>
  <si>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</si>
  <si>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</si>
  <si>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</si>
  <si>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</si>
  <si>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</si>
  <si>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</si>
  <si>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</si>
  <si>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</si>
  <si>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</si>
  <si>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</si>
  <si>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</si>
  <si>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</si>
  <si>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</si>
  <si>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</si>
  <si>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</si>
  <si>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</si>
  <si>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</si>
  <si>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</si>
  <si>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</si>
  <si>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</si>
  <si>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</si>
  <si>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</si>
  <si>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</si>
  <si>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</si>
  <si>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</si>
  <si>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</si>
  <si>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</si>
  <si>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</si>
  <si>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</si>
  <si>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</si>
  <si>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</si>
  <si>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</si>
  <si>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</si>
  <si>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</si>
  <si>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</si>
  <si>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</si>
  <si>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</si>
  <si>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</si>
  <si>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</si>
  <si>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</si>
  <si>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</si>
  <si>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</si>
  <si>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</si>
  <si>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</si>
  <si>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</si>
  <si>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</si>
  <si>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</si>
  <si>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</si>
  <si>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</si>
  <si>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</si>
  <si>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</si>
  <si>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</si>
  <si>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</si>
  <si>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</si>
  <si>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</si>
  <si>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</si>
  <si>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</si>
  <si>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</si>
  <si>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</si>
  <si>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</si>
  <si>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</si>
  <si>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</si>
  <si>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</si>
  <si>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</si>
  <si>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</si>
  <si>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</si>
  <si>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</si>
  <si>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</si>
  <si>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</si>
  <si>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</si>
  <si>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</si>
  <si>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</si>
  <si>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</si>
  <si>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</si>
  <si>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</si>
  <si>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</si>
  <si>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</si>
  <si>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</si>
  <si>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</si>
  <si>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</si>
  <si>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</si>
  <si>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</si>
  <si>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</si>
  <si>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</si>
  <si>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</si>
  <si>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</si>
  <si>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</si>
  <si>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</si>
  <si>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</si>
  <si>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</si>
  <si>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</si>
  <si>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</si>
  <si>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</si>
  <si>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</si>
  <si>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</si>
  <si>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</si>
  <si>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</si>
  <si>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</si>
  <si>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</si>
  <si>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</si>
  <si>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</si>
  <si>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</si>
  <si>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</si>
  <si>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</si>
  <si>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</si>
  <si>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</si>
  <si>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</si>
  <si>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</si>
  <si>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</si>
  <si>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</si>
  <si>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</si>
  <si>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</si>
  <si>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</si>
  <si>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</si>
  <si>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</si>
  <si>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</si>
  <si>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</si>
  <si>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</si>
  <si>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</si>
  <si>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</si>
  <si>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</si>
  <si>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</si>
  <si>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</si>
  <si>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</si>
  <si>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</si>
  <si>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</si>
  <si>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</si>
  <si>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</si>
  <si>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</si>
  <si>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</si>
  <si>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</si>
  <si>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</si>
  <si>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</si>
  <si>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</si>
  <si>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</si>
  <si>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</si>
  <si>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</si>
  <si>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</si>
  <si>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</si>
  <si>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</si>
  <si>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</si>
  <si>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</si>
  <si>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</si>
  <si>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</si>
  <si>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</si>
  <si>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</si>
  <si>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</si>
  <si>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</si>
  <si>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</si>
  <si>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</si>
  <si>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</si>
  <si>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</si>
  <si>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</si>
  <si>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</si>
  <si>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</si>
  <si>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</si>
  <si>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</si>
  <si>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</si>
  <si>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</si>
  <si>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</si>
  <si>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</si>
  <si>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</si>
  <si>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</si>
  <si>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</si>
  <si>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</si>
  <si>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</si>
  <si>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</si>
  <si>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</si>
  <si>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</si>
  <si>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</si>
  <si>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</si>
  <si>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</si>
  <si>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</si>
  <si>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</si>
  <si>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</si>
  <si>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</si>
  <si>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</si>
  <si>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</si>
  <si>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</si>
  <si>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</si>
  <si>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</si>
  <si>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</si>
  <si>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</si>
  <si>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</si>
  <si>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</si>
  <si>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</si>
  <si>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</si>
  <si>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</si>
  <si>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</si>
  <si>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</si>
  <si>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</si>
  <si>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</si>
  <si>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</si>
  <si>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</si>
  <si>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</si>
  <si>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</si>
  <si>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</si>
  <si>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</si>
  <si>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</si>
  <si>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</si>
  <si>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</si>
  <si>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</si>
  <si>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</si>
  <si>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</si>
  <si>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</si>
  <si>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</si>
  <si>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</si>
  <si>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</si>
  <si>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</si>
  <si>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</si>
  <si>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</si>
  <si>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</si>
  <si>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</si>
  <si>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</si>
  <si>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</si>
  <si>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</si>
  <si>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</si>
  <si>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</si>
  <si>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</si>
  <si>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</si>
  <si>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</si>
  <si>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</si>
  <si>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</si>
  <si>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</si>
  <si>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</si>
  <si>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</si>
  <si>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</si>
  <si>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</si>
  <si>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</si>
  <si>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</si>
  <si>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</si>
  <si>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</si>
  <si>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</si>
  <si>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</si>
  <si>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</si>
  <si>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</si>
  <si>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</si>
  <si>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</si>
  <si>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</si>
  <si>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</si>
  <si>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</si>
  <si>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</si>
  <si>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</si>
  <si>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</si>
  <si>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</si>
  <si>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</si>
  <si>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</si>
  <si>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</si>
  <si>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</si>
  <si>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</si>
  <si>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</si>
  <si>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</si>
  <si>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</si>
  <si>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</si>
  <si>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</si>
  <si>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</si>
  <si>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</si>
  <si>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</si>
  <si>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</si>
  <si>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</si>
  <si>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</si>
  <si>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</si>
  <si>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</si>
  <si>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</si>
  <si>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</si>
  <si>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</si>
  <si>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</si>
  <si>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</si>
  <si>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</si>
  <si>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</si>
  <si>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</si>
  <si>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</si>
  <si>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</si>
  <si>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</si>
  <si>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</si>
  <si>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</si>
  <si>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</si>
  <si>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</si>
  <si>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</si>
  <si>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</si>
  <si>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</si>
  <si>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</si>
  <si>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</si>
  <si>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</si>
  <si>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</si>
  <si>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</si>
  <si>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</si>
  <si>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</si>
  <si>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</si>
  <si>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</si>
  <si>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</si>
  <si>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</si>
  <si>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</si>
  <si>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</si>
  <si>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</si>
  <si>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</si>
  <si>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</si>
  <si>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</si>
  <si>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</si>
  <si>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</si>
  <si>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</si>
  <si>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</si>
  <si>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</si>
  <si>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</si>
  <si>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</si>
  <si>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</si>
  <si>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</si>
  <si>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</si>
  <si>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</si>
  <si>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</si>
  <si>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</si>
  <si>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</si>
  <si>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</si>
  <si>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</si>
  <si>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</si>
  <si>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</si>
  <si>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</si>
  <si>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</si>
  <si>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</si>
  <si>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</si>
  <si>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</si>
  <si>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</si>
  <si>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</si>
  <si>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</si>
  <si>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</si>
  <si>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</si>
  <si>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</si>
  <si>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</si>
  <si>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</si>
  <si>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</si>
  <si>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</si>
  <si>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</si>
  <si>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</si>
  <si>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</si>
  <si>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</si>
  <si>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</si>
  <si>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</si>
  <si>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</si>
  <si>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</si>
  <si>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</si>
  <si>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</si>
  <si>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</si>
  <si>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</si>
  <si>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</si>
  <si>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</si>
  <si>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</si>
  <si>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</si>
  <si>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</si>
  <si>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</si>
  <si>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</si>
  <si>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</si>
  <si>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</si>
  <si>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</si>
  <si>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</si>
  <si>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</si>
  <si>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</si>
  <si>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</si>
  <si>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</si>
  <si>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</si>
  <si>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</si>
  <si>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</si>
  <si>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</si>
  <si>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</si>
  <si>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</si>
  <si>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</si>
  <si>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</si>
  <si>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</si>
  <si>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</si>
  <si>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</si>
  <si>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</si>
  <si>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</si>
  <si>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</si>
  <si>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</si>
  <si>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</si>
  <si>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</si>
  <si>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</si>
  <si>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</si>
  <si>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</si>
  <si>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</si>
  <si>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</si>
  <si>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</si>
  <si>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</si>
  <si>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</si>
  <si>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</si>
  <si>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</si>
  <si>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</si>
  <si>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</si>
  <si>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</si>
  <si>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</si>
  <si>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</si>
  <si>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</si>
  <si>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</si>
  <si>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</si>
  <si>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</si>
  <si>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</si>
  <si>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</si>
  <si>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</si>
  <si>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</si>
  <si>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</si>
  <si>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</si>
  <si>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</si>
  <si>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</si>
  <si>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</si>
  <si>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</si>
  <si>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</si>
  <si>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</si>
  <si>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</si>
  <si>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</si>
  <si>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</si>
  <si>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</si>
  <si>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</si>
  <si>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</si>
  <si>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</si>
  <si>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</si>
  <si>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</si>
  <si>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</si>
  <si>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</si>
  <si>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</si>
  <si>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</si>
  <si>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</si>
  <si>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</si>
  <si>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</si>
  <si>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</si>
  <si>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</si>
  <si>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</si>
  <si>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</si>
  <si>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</si>
  <si>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</si>
  <si>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</si>
  <si>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</si>
  <si>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</si>
  <si>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</si>
  <si>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</si>
  <si>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</si>
  <si>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</si>
  <si>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</si>
  <si>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</si>
  <si>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</si>
  <si>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</si>
  <si>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</si>
  <si>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</si>
  <si>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</si>
  <si>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</si>
  <si>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</si>
  <si>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</si>
  <si>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</si>
  <si>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</si>
  <si>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</si>
  <si>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</si>
  <si>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</si>
  <si>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</si>
  <si>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</si>
  <si>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</si>
  <si>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</si>
  <si>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</si>
  <si>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</si>
  <si>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</si>
  <si>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</si>
  <si>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</si>
  <si>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</si>
  <si>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</si>
  <si>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</si>
  <si>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</si>
  <si>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</si>
  <si>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</si>
  <si>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</si>
  <si>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</si>
  <si>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</si>
  <si>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</si>
  <si>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</si>
  <si>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</si>
  <si>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</si>
  <si>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</si>
  <si>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</si>
  <si>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</si>
  <si>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</si>
  <si>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</si>
  <si>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</si>
  <si>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</si>
  <si>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</si>
  <si>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</si>
  <si>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</si>
  <si>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</si>
  <si>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</si>
  <si>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</si>
  <si>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</si>
  <si>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</si>
  <si>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</si>
  <si>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</si>
  <si>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</si>
  <si>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</si>
  <si>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</si>
  <si>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</si>
  <si>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</si>
  <si>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</si>
  <si>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</si>
  <si>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</si>
  <si>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</si>
  <si>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</si>
  <si>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</si>
  <si>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</si>
  <si>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</si>
  <si>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</si>
  <si>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</si>
  <si>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</si>
  <si>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</si>
  <si>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</si>
  <si>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</si>
  <si>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</si>
  <si>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</si>
  <si>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</si>
  <si>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</si>
  <si>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</si>
  <si>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</si>
  <si>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</si>
  <si>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</si>
  <si>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</si>
  <si>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</si>
  <si>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</si>
  <si>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</si>
  <si>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</si>
  <si>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</si>
  <si>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</si>
  <si>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</si>
  <si>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</si>
  <si>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</si>
  <si>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</si>
  <si>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</si>
  <si>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</si>
  <si>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</si>
  <si>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</si>
  <si>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</si>
  <si>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</si>
  <si>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</si>
  <si>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</si>
  <si>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</si>
  <si>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</si>
  <si>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</si>
  <si>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</si>
  <si>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</si>
  <si>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</si>
  <si>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</si>
  <si>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</si>
  <si>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</si>
  <si>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</si>
  <si>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</si>
  <si>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</si>
  <si>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</si>
  <si>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</si>
  <si>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</si>
  <si>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</si>
  <si>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</si>
  <si>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</si>
  <si>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</si>
  <si>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</si>
  <si>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</si>
  <si>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</si>
  <si>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</si>
  <si>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</si>
  <si>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</si>
  <si>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</si>
  <si>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</si>
  <si>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</si>
  <si>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</si>
  <si>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</si>
  <si>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</si>
  <si>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</si>
  <si>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</si>
  <si>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</si>
  <si>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</si>
  <si>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</si>
  <si>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</si>
  <si>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</si>
  <si>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</si>
  <si>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</si>
  <si>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</si>
  <si>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</si>
  <si>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</si>
  <si>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</si>
  <si>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</si>
  <si>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</si>
  <si>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</si>
  <si>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</si>
  <si>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</si>
  <si>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</si>
  <si>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</si>
  <si>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</si>
  <si>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</si>
  <si>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</si>
  <si>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</si>
  <si>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</si>
  <si>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</si>
  <si>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</si>
  <si>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</si>
  <si>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</si>
  <si>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</si>
  <si>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</si>
  <si>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</si>
  <si>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</si>
  <si>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</si>
  <si>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</si>
  <si>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</si>
  <si>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</si>
  <si>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</si>
  <si>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</si>
  <si>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</si>
  <si>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</si>
  <si>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</si>
  <si>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</si>
  <si>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</si>
  <si>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</si>
  <si>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</si>
  <si>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</si>
  <si>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</si>
  <si>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</si>
  <si>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</si>
  <si>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</si>
  <si>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</si>
  <si>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</si>
  <si>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</si>
  <si>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</si>
  <si>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</si>
  <si>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</si>
  <si>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</si>
  <si>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</si>
  <si>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</si>
  <si>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</si>
  <si>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</si>
  <si>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</si>
  <si>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</si>
  <si>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</si>
  <si>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</si>
  <si>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</si>
  <si>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</si>
  <si>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</si>
  <si>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</si>
  <si>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</si>
  <si>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</si>
  <si>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</si>
  <si>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</si>
  <si>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</si>
  <si>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</si>
  <si>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</si>
  <si>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</si>
  <si>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</si>
  <si>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</si>
  <si>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</si>
  <si>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</si>
  <si>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</si>
  <si>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</si>
  <si>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</si>
  <si>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</si>
  <si>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</si>
  <si>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</si>
  <si>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</si>
  <si>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</si>
  <si>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</si>
  <si>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</si>
  <si>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</si>
  <si>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</si>
  <si>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</si>
  <si>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</si>
  <si>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</si>
  <si>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</si>
  <si>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</si>
  <si>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</si>
  <si>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</si>
  <si>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</si>
  <si>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</si>
  <si>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</si>
  <si>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</si>
  <si>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</si>
  <si>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</si>
  <si>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</si>
  <si>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</si>
  <si>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</si>
  <si>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</si>
  <si>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</si>
  <si>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</si>
  <si>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</si>
  <si>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</si>
  <si>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</si>
  <si>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</si>
  <si>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</si>
  <si>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</si>
  <si>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</si>
  <si>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</si>
  <si>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</si>
  <si>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</si>
  <si>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</si>
  <si>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</si>
  <si>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</si>
  <si>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</si>
  <si>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</si>
  <si>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</si>
  <si>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</si>
  <si>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</si>
  <si>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</si>
  <si>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</si>
  <si>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</si>
  <si>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</si>
  <si>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</si>
  <si>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</si>
  <si>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</si>
  <si>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</si>
  <si>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</si>
  <si>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</si>
  <si>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</si>
  <si>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</si>
  <si>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</si>
  <si>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</si>
  <si>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</si>
  <si>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</si>
  <si>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</si>
  <si>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</si>
  <si>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</si>
  <si>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</si>
  <si>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</si>
  <si>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</si>
  <si>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</si>
  <si>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</si>
  <si>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</si>
  <si>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</si>
  <si>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</si>
  <si>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</si>
  <si>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</si>
  <si>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</si>
  <si>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</si>
  <si>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</si>
  <si>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</si>
  <si>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</si>
  <si>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</si>
  <si>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</si>
  <si>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</si>
  <si>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</si>
  <si>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</si>
  <si>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</si>
  <si>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</si>
  <si>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</si>
  <si>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</si>
  <si>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</si>
  <si>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</si>
  <si>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</si>
  <si>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</si>
  <si>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</si>
  <si>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</si>
  <si>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</si>
  <si>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</si>
  <si>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</si>
  <si>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</si>
  <si>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</si>
  <si>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</si>
  <si>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</si>
  <si>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</si>
  <si>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</si>
  <si>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</si>
  <si>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</si>
  <si>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</si>
  <si>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</si>
  <si>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</si>
  <si>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</si>
  <si>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</si>
  <si>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</si>
  <si>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</si>
  <si>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</si>
  <si>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</si>
  <si>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</si>
  <si>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</si>
  <si>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</si>
  <si>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</si>
  <si>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</si>
  <si>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</si>
  <si>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</si>
  <si>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</si>
  <si>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</si>
  <si>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</si>
  <si>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</si>
  <si>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</si>
  <si>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</si>
  <si>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</si>
  <si>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</si>
  <si>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</si>
  <si>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</si>
  <si>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</si>
  <si>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</si>
  <si>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</si>
  <si>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</si>
  <si>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</si>
  <si>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</si>
  <si>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</si>
  <si>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</si>
  <si>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</si>
  <si>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</si>
  <si>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</si>
  <si>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</si>
  <si>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</si>
  <si>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</si>
  <si>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</si>
  <si>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</si>
  <si>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</si>
  <si>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</si>
  <si>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</si>
  <si>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</si>
  <si>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</si>
  <si>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</si>
  <si>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</si>
  <si>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</si>
  <si>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</si>
  <si>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</si>
  <si>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</si>
  <si>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</si>
  <si>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</si>
  <si>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</si>
  <si>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</si>
  <si>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</si>
  <si>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</si>
  <si>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</si>
  <si>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</si>
  <si>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</si>
  <si>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</si>
  <si>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</si>
  <si>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</si>
  <si>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</si>
  <si>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</si>
  <si>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</si>
  <si>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</si>
  <si>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</si>
  <si>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</si>
  <si>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</si>
  <si>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</si>
  <si>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</si>
  <si>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</si>
  <si>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</si>
  <si>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</si>
  <si>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</si>
  <si>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</si>
  <si>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</si>
  <si>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</si>
  <si>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</si>
  <si>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</si>
  <si>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</si>
  <si>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</si>
  <si>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</si>
  <si>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</si>
  <si>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</si>
  <si>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</si>
  <si>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</si>
  <si>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</si>
  <si>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</si>
  <si>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</si>
  <si>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</si>
  <si>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</si>
  <si>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</si>
  <si>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</si>
  <si>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</si>
  <si>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</si>
  <si>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</si>
  <si>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</si>
  <si>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</si>
  <si>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</si>
  <si>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</si>
  <si>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</si>
  <si>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</si>
  <si>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</si>
  <si>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</si>
  <si>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</si>
  <si>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</si>
  <si>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</si>
  <si>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</si>
  <si>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</si>
  <si>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</si>
  <si>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</si>
  <si>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</si>
  <si>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</si>
  <si>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</si>
  <si>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</si>
  <si>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</si>
  <si>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</si>
  <si>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</si>
  <si>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</si>
  <si>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</si>
  <si>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</si>
  <si>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</si>
  <si>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</si>
  <si>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</si>
  <si>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</si>
  <si>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</si>
  <si>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</si>
  <si>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</si>
  <si>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</si>
  <si>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</si>
  <si>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</si>
  <si>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</si>
  <si>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</si>
  <si>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</si>
  <si>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</si>
  <si>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</si>
  <si>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</si>
  <si>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</si>
  <si>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</si>
  <si>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</si>
  <si>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</si>
  <si>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</si>
  <si>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</si>
  <si>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</si>
  <si>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</si>
  <si>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</si>
  <si>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</si>
  <si>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</si>
  <si>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</si>
  <si>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</si>
  <si>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</si>
  <si>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</si>
  <si>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</si>
  <si>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</si>
  <si>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</si>
  <si>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</si>
  <si>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</si>
  <si>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</si>
  <si>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</si>
  <si>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</si>
  <si>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</si>
  <si>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</si>
  <si>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</si>
  <si>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</si>
  <si>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</si>
  <si>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</si>
  <si>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</si>
  <si>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</si>
  <si>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</si>
  <si>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</si>
  <si>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</si>
  <si>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</si>
  <si>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</si>
  <si>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</si>
  <si>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</si>
  <si>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</si>
  <si>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</si>
  <si>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</si>
  <si>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</si>
  <si>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</si>
  <si>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</si>
  <si>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</si>
  <si>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</si>
  <si>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</si>
  <si>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</si>
  <si>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</si>
  <si>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</si>
  <si>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</si>
  <si>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</si>
  <si>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</si>
  <si>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</si>
  <si>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</si>
  <si>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</si>
  <si>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</si>
  <si>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</si>
  <si>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</si>
  <si>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</si>
  <si>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</si>
  <si>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</si>
  <si>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</si>
  <si>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</si>
  <si>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</si>
  <si>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</si>
  <si>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</si>
  <si>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</si>
  <si>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</si>
  <si>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</si>
  <si>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</si>
  <si>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</si>
  <si>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</si>
  <si>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</si>
  <si>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</si>
  <si>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</si>
  <si>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</si>
  <si>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</si>
  <si>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</si>
  <si>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</si>
  <si>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</si>
  <si>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</si>
  <si>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</si>
  <si>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</si>
  <si>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</si>
  <si>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</si>
  <si>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</si>
  <si>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</si>
  <si>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</si>
  <si>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</si>
  <si>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</si>
  <si>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</si>
  <si>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</si>
  <si>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</si>
  <si>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</si>
  <si>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</si>
  <si>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</si>
  <si>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</si>
  <si>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</si>
  <si>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</si>
  <si>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</si>
  <si>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</si>
  <si>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</si>
  <si>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</si>
  <si>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</si>
  <si>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</si>
  <si>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</si>
  <si>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</si>
  <si>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</si>
  <si>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</si>
  <si>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</si>
  <si>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</si>
  <si>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</si>
  <si>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</si>
  <si>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</si>
  <si>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</si>
  <si>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</si>
  <si>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</si>
  <si>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</si>
  <si>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</si>
  <si>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</si>
  <si>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</si>
  <si>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</si>
  <si>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</si>
  <si>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</si>
  <si>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</si>
  <si>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</si>
  <si>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</si>
  <si>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</si>
  <si>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</si>
  <si>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</si>
  <si>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</si>
  <si>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</si>
  <si>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</si>
  <si>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</si>
  <si>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</si>
  <si>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</si>
  <si>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</si>
  <si>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</si>
  <si>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</si>
  <si>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</si>
  <si>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</si>
  <si>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</si>
  <si>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</si>
  <si>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</si>
  <si>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</si>
  <si>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</si>
  <si>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</si>
  <si>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</si>
  <si>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</si>
  <si>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</si>
  <si>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</si>
  <si>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</si>
  <si>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</si>
  <si>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</si>
  <si>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</si>
  <si>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</si>
  <si>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</si>
  <si>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</si>
  <si>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</si>
  <si>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</si>
  <si>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</si>
  <si>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</si>
  <si>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</si>
  <si>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</si>
  <si>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</si>
  <si>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</si>
  <si>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</si>
  <si>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</si>
  <si>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</si>
  <si>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</si>
  <si>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</si>
  <si>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</si>
  <si>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</si>
  <si>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</si>
  <si>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</si>
  <si>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</si>
  <si>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</si>
  <si>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</si>
  <si>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</si>
  <si>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</si>
  <si>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</si>
  <si>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</si>
  <si>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</si>
  <si>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</si>
  <si>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</si>
  <si>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</si>
  <si>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</si>
  <si>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</si>
  <si>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</si>
  <si>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</si>
  <si>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</si>
  <si>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</si>
  <si>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</si>
  <si>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</si>
  <si>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</si>
  <si>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</si>
  <si>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</si>
  <si>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</si>
  <si>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</si>
  <si>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</si>
  <si>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</si>
  <si>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</si>
  <si>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</si>
  <si>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</si>
  <si>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</si>
  <si>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</si>
  <si>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</si>
  <si>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</si>
  <si>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</si>
  <si>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</si>
  <si>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</si>
  <si>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</si>
  <si>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</si>
  <si>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</si>
  <si>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</si>
  <si>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</si>
  <si>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</si>
  <si>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</si>
  <si>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</si>
  <si>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</si>
  <si>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</si>
  <si>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</si>
  <si>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</si>
  <si>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</si>
  <si>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</si>
  <si>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</si>
  <si>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</si>
  <si>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</si>
  <si>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</si>
  <si>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</si>
  <si>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</si>
  <si>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</si>
  <si>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</si>
  <si>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</si>
  <si>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</si>
  <si>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</si>
  <si>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</si>
  <si>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</si>
  <si>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</si>
  <si>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</si>
  <si>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</si>
  <si>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</si>
  <si>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</si>
  <si>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</si>
  <si>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</si>
  <si>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</si>
  <si>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</si>
  <si>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</si>
  <si>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</si>
  <si>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</si>
  <si>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</si>
  <si>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</si>
  <si>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</si>
  <si>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</si>
  <si>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</si>
  <si>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</si>
  <si>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</si>
  <si>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</si>
  <si>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</si>
  <si>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</si>
  <si>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</si>
  <si>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</si>
  <si>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</si>
  <si>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</si>
  <si>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</si>
  <si>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</si>
  <si>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</si>
  <si>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</si>
  <si>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</si>
  <si>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</si>
  <si>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</si>
  <si>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</si>
  <si>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</si>
  <si>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</si>
  <si>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</si>
  <si>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</si>
  <si>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</si>
  <si>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</si>
  <si>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</si>
  <si>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</si>
  <si>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</si>
  <si>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</si>
  <si>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</si>
  <si>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</si>
  <si>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</si>
  <si>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</si>
  <si>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</si>
  <si>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</si>
  <si>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</si>
  <si>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</si>
  <si>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</si>
  <si>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</si>
  <si>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</si>
  <si>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</si>
  <si>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</si>
  <si>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</si>
  <si>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</si>
  <si>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</si>
  <si>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</si>
  <si>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</si>
  <si>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</si>
  <si>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</si>
  <si>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</si>
  <si>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</si>
  <si>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</si>
  <si>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</si>
  <si>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</si>
  <si>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</si>
  <si>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</si>
  <si>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</si>
  <si>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</si>
  <si>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</si>
  <si>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</si>
  <si>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</si>
  <si>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</si>
  <si>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</si>
  <si>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</si>
  <si>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</si>
  <si>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</si>
  <si>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</si>
  <si>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</si>
  <si>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</si>
  <si>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</si>
  <si>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</si>
  <si>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</si>
  <si>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</si>
  <si>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</si>
  <si>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</si>
  <si>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</si>
  <si>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</si>
  <si>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</si>
  <si>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</si>
  <si>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</si>
  <si>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</si>
  <si>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</si>
  <si>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</si>
  <si>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</si>
  <si>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</si>
  <si>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</si>
  <si>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</si>
  <si>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</si>
  <si>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</si>
  <si>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</si>
  <si>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</si>
  <si>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</si>
  <si>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</si>
  <si>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</si>
  <si>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</si>
  <si>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</si>
  <si>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</si>
  <si>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</si>
  <si>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</si>
  <si>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</si>
  <si>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</si>
  <si>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</si>
  <si>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</si>
  <si>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</si>
  <si>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</si>
  <si>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</si>
  <si>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</si>
  <si>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</si>
  <si>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</si>
  <si>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</si>
  <si>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</si>
  <si>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</si>
  <si>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</si>
  <si>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</si>
  <si>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</si>
  <si>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</si>
  <si>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</si>
  <si>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</si>
  <si>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</si>
  <si>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</si>
  <si>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</si>
  <si>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</si>
  <si>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</si>
  <si>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</si>
  <si>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</si>
  <si>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</si>
  <si>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</si>
  <si>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</si>
  <si>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</si>
  <si>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</si>
  <si>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</si>
  <si>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</si>
  <si>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</si>
  <si>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</si>
  <si>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</si>
  <si>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</si>
  <si>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</si>
  <si>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</si>
  <si>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</si>
  <si>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</si>
  <si>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</si>
  <si>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</si>
  <si>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</si>
  <si>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</si>
  <si>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</si>
  <si>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</si>
  <si>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</si>
  <si>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</si>
  <si>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</si>
  <si>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</si>
  <si>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</si>
  <si>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</si>
  <si>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</si>
  <si>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</si>
  <si>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</si>
  <si>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</si>
  <si>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</si>
  <si>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</si>
  <si>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</si>
  <si>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</si>
  <si>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</si>
  <si>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</si>
  <si>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</si>
  <si>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</si>
  <si>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</si>
  <si>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</si>
  <si>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</si>
  <si>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</si>
  <si>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</si>
  <si>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</si>
  <si>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</si>
  <si>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</si>
  <si>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</si>
  <si>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</si>
  <si>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</si>
  <si>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</si>
  <si>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</si>
  <si>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</si>
  <si>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</si>
  <si>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</si>
  <si>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</si>
  <si>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</si>
  <si>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</si>
  <si>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</si>
  <si>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</si>
  <si>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</si>
  <si>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</si>
  <si>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</si>
  <si>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</si>
  <si>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</si>
  <si>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</si>
  <si>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</si>
  <si>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</si>
  <si>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</si>
  <si>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</si>
  <si>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</si>
  <si>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</si>
  <si>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</si>
  <si>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</si>
  <si>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</si>
  <si>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</si>
  <si>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</si>
  <si>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</si>
  <si>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</si>
  <si>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</si>
  <si>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</si>
  <si>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</si>
  <si>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</si>
  <si>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</si>
  <si>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</si>
  <si>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</si>
  <si>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</si>
  <si>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</si>
  <si>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</si>
  <si>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</si>
  <si>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</si>
  <si>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</si>
  <si>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</si>
  <si>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</si>
  <si>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</si>
  <si>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</si>
  <si>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</si>
  <si>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</si>
  <si>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</si>
  <si>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</si>
  <si>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</si>
  <si>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</si>
  <si>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</si>
  <si>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</si>
  <si>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</si>
  <si>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</si>
  <si>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</si>
  <si>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</si>
  <si>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</si>
  <si>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</si>
  <si>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</si>
  <si>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</si>
  <si>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</si>
  <si>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</si>
  <si>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</si>
  <si>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</si>
  <si>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</si>
  <si>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</si>
  <si>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</si>
  <si>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</si>
  <si>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</si>
  <si>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</si>
  <si>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</si>
  <si>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</si>
  <si>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</si>
  <si>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</si>
  <si>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</si>
  <si>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</si>
  <si>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</si>
  <si>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</si>
  <si>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</si>
  <si>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</si>
  <si>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</si>
  <si>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</si>
  <si>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</si>
  <si>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</si>
  <si>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</si>
  <si>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</si>
  <si>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</si>
  <si>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</si>
  <si>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</si>
  <si>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</si>
  <si>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</si>
  <si>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</si>
  <si>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</si>
  <si>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</si>
  <si>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</si>
  <si>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</si>
  <si>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</si>
  <si>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</si>
  <si>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</si>
  <si>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</si>
  <si>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</si>
  <si>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</si>
  <si>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</si>
  <si>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</si>
  <si>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</si>
  <si>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</si>
  <si>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</si>
  <si>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</si>
  <si>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</si>
  <si>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</si>
  <si>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</si>
  <si>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</si>
  <si>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</si>
  <si>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</si>
  <si>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</si>
  <si>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</si>
  <si>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</si>
  <si>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</si>
  <si>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</si>
  <si>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</si>
  <si>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</si>
  <si>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</si>
  <si>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</si>
  <si>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</si>
  <si>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</si>
  <si>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</si>
  <si>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</si>
  <si>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</si>
  <si>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</si>
  <si>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</si>
  <si>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</si>
  <si>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</si>
  <si>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</si>
  <si>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</si>
  <si>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</si>
  <si>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</si>
  <si>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</si>
  <si>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</si>
  <si>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</si>
  <si>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</si>
  <si>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</si>
  <si>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</si>
  <si>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</si>
  <si>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</si>
  <si>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</si>
  <si>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</si>
  <si>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</si>
  <si>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</si>
  <si>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</si>
  <si>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</si>
  <si>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</si>
  <si>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</si>
  <si>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</si>
  <si>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</si>
  <si>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</si>
  <si>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</si>
  <si>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</si>
  <si>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</si>
  <si>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</si>
  <si>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</si>
  <si>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</si>
  <si>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</si>
  <si>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</si>
  <si>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</si>
  <si>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</si>
  <si>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</si>
  <si>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</si>
  <si>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</si>
  <si>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</si>
  <si>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</si>
  <si>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</si>
  <si>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</si>
  <si>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</si>
  <si>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</si>
  <si>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</si>
  <si>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</si>
  <si>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</si>
  <si>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</si>
  <si>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</si>
  <si>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</si>
  <si>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</si>
  <si>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</si>
  <si>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</si>
  <si>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</si>
  <si>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</si>
  <si>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</si>
  <si>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</si>
  <si>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</si>
  <si>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</si>
  <si>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</si>
  <si>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</si>
  <si>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</si>
  <si>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</si>
  <si>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</si>
  <si>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</si>
  <si>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</si>
  <si>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</si>
  <si>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</si>
  <si>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</si>
  <si>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</si>
  <si>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</si>
  <si>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</si>
  <si>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</si>
  <si>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</si>
  <si>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</si>
  <si>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</si>
  <si>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</si>
  <si>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</si>
  <si>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</si>
  <si>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</si>
  <si>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</si>
  <si>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</si>
  <si>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</si>
  <si>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</si>
  <si>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</si>
  <si>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</si>
  <si>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</si>
  <si>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</si>
  <si>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</si>
  <si>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</si>
  <si>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</si>
  <si>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</si>
  <si>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</si>
  <si>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</si>
  <si>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</si>
  <si>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</si>
  <si>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</si>
  <si>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</si>
  <si>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</si>
  <si>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</si>
  <si>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</si>
  <si>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</si>
  <si>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</si>
  <si>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</si>
  <si>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</si>
  <si>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</si>
  <si>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</si>
  <si>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</si>
  <si>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</si>
  <si>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</si>
  <si>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</si>
  <si>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</si>
  <si>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</si>
  <si>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</si>
  <si>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</si>
  <si>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</si>
  <si>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</si>
  <si>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</si>
  <si>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</si>
  <si>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</si>
  <si>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</si>
  <si>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</si>
  <si>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</si>
  <si>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</si>
  <si>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</si>
  <si>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</si>
  <si>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</si>
  <si>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</si>
  <si>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</si>
  <si>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</si>
  <si>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</si>
  <si>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</si>
  <si>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</si>
  <si>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</si>
  <si>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</si>
  <si>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</si>
  <si>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</si>
  <si>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</si>
  <si>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</si>
  <si>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</si>
  <si>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</si>
  <si>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</si>
  <si>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</si>
  <si>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</si>
  <si>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</si>
  <si>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</si>
  <si>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</si>
  <si>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</si>
  <si>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</si>
  <si>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</si>
  <si>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</si>
  <si>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</si>
  <si>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</si>
  <si>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</si>
  <si>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</si>
  <si>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</si>
  <si>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</si>
  <si>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</si>
  <si>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</si>
  <si>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</si>
  <si>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</si>
  <si>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</si>
  <si>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</si>
  <si>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</si>
  <si>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</si>
  <si>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</si>
  <si>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</si>
  <si>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</si>
  <si>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</si>
  <si>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</si>
  <si>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</si>
  <si>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</si>
  <si>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</si>
  <si>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</si>
  <si>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</si>
  <si>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</si>
  <si>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</si>
  <si>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</si>
  <si>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</si>
  <si>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</si>
  <si>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</si>
  <si>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</si>
  <si>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</si>
  <si>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</si>
  <si>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</si>
  <si>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</si>
  <si>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</si>
  <si>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</si>
  <si>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</si>
  <si>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</si>
  <si>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</si>
  <si>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</si>
  <si>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</si>
  <si>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</si>
  <si>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</si>
  <si>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</si>
  <si>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</si>
  <si>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</si>
  <si>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</si>
  <si>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</si>
  <si>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</si>
  <si>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</si>
  <si>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</si>
  <si>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</si>
  <si>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</si>
  <si>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</si>
  <si>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</si>
  <si>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</si>
  <si>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</si>
  <si>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</si>
  <si>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</si>
  <si>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</si>
  <si>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</si>
  <si>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</si>
  <si>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</si>
  <si>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</si>
  <si>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</si>
  <si>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</si>
  <si>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</si>
  <si>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</si>
  <si>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</si>
  <si>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</si>
  <si>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</si>
  <si>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</si>
  <si>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</si>
  <si>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</si>
  <si>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</si>
  <si>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</si>
  <si>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</si>
  <si>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</si>
  <si>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</si>
  <si>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</si>
  <si>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</si>
  <si>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</si>
  <si>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</si>
  <si>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</si>
  <si>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</si>
  <si>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</si>
  <si>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</si>
  <si>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</si>
  <si>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</si>
  <si>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</si>
  <si>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</si>
  <si>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</si>
  <si>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</si>
  <si>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</si>
  <si>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</si>
  <si>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</si>
  <si>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</si>
  <si>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</si>
  <si>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</si>
  <si>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</si>
  <si>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</si>
  <si>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</si>
  <si>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</si>
  <si>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</si>
  <si>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</si>
  <si>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</si>
  <si>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</si>
  <si>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</si>
  <si>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</si>
  <si>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</si>
  <si>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</si>
  <si>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</si>
  <si>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</si>
  <si>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</si>
  <si>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</si>
  <si>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</si>
  <si>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</si>
  <si>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</si>
  <si>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</si>
  <si>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</si>
  <si>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</si>
  <si>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</si>
  <si>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</si>
  <si>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</si>
  <si>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</si>
  <si>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</si>
  <si>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</si>
  <si>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</si>
  <si>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</si>
  <si>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</si>
  <si>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</si>
  <si>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</si>
  <si>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</si>
  <si>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</si>
  <si>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</si>
  <si>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</si>
  <si>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</si>
  <si>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</si>
  <si>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</si>
  <si>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</si>
  <si>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</si>
  <si>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</si>
  <si>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</si>
  <si>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</si>
  <si>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</si>
  <si>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</si>
  <si>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</si>
  <si>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</si>
  <si>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</si>
  <si>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</si>
  <si>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</si>
  <si>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</si>
  <si>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</si>
  <si>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</si>
  <si>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</si>
  <si>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</si>
  <si>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</si>
  <si>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</si>
  <si>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</si>
  <si>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</si>
  <si>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</si>
  <si>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</si>
  <si>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</si>
  <si>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</si>
  <si>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</si>
  <si>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</si>
  <si>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</si>
  <si>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</si>
  <si>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</si>
  <si>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</si>
  <si>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</si>
  <si>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</si>
  <si>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</si>
  <si>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</si>
  <si>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</si>
  <si>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</si>
  <si>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</si>
  <si>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</si>
  <si>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</si>
  <si>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</si>
  <si>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</si>
  <si>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</si>
  <si>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</si>
  <si>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</si>
  <si>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</si>
  <si>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</si>
  <si>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</si>
  <si>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</si>
  <si>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</si>
  <si>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</si>
  <si>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</si>
  <si>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</si>
  <si>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</si>
  <si>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</si>
  <si>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</si>
  <si>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</si>
  <si>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</si>
  <si>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</si>
  <si>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</si>
  <si>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</si>
  <si>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</si>
  <si>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</si>
  <si>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</si>
  <si>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</si>
  <si>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</si>
  <si>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</si>
  <si>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</si>
  <si>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</si>
  <si>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</si>
  <si>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</si>
  <si>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</si>
  <si>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</si>
  <si>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</si>
  <si>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</si>
  <si>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</si>
  <si>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</si>
  <si>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</si>
  <si>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</si>
  <si>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</si>
  <si>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</si>
  <si>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</si>
  <si>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</si>
  <si>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</si>
  <si>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</si>
  <si>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</si>
  <si>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</si>
  <si>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</si>
  <si>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</si>
  <si>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</si>
  <si>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</si>
  <si>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</si>
  <si>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</si>
  <si>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</si>
  <si>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</si>
  <si>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</si>
  <si>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</si>
  <si>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</si>
  <si>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</si>
  <si>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</si>
  <si>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</si>
  <si>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</si>
  <si>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</si>
  <si>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</si>
  <si>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</si>
  <si>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</si>
  <si>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</si>
  <si>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</si>
  <si>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</si>
  <si>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</si>
  <si>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</si>
  <si>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</si>
  <si>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</si>
  <si>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</si>
  <si>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</si>
  <si>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</si>
  <si>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</si>
  <si>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</si>
  <si>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</si>
  <si>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</si>
  <si>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</si>
  <si>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</si>
  <si>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</si>
  <si>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</si>
  <si>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</si>
  <si>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</si>
  <si>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</si>
  <si>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</si>
  <si>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</si>
  <si>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</si>
  <si>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</si>
  <si>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</si>
  <si>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</si>
  <si>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</si>
  <si>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</si>
  <si>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</si>
  <si>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</si>
  <si>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</si>
  <si>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</si>
  <si>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</si>
  <si>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</si>
  <si>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</si>
  <si>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</si>
  <si>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</si>
  <si>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</si>
  <si>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</si>
  <si>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</si>
  <si>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</si>
  <si>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</si>
  <si>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</si>
  <si>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</si>
  <si>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</si>
  <si>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</si>
  <si>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</si>
  <si>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</si>
  <si>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</si>
  <si>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</si>
  <si>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</si>
  <si>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</si>
  <si>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</si>
  <si>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</si>
  <si>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</si>
  <si>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</si>
  <si>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</si>
  <si>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</si>
  <si>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</si>
  <si>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</si>
  <si>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</si>
  <si>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</si>
  <si>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</si>
  <si>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</si>
  <si>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</si>
  <si>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</si>
  <si>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</si>
  <si>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</si>
  <si>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</si>
  <si>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</si>
  <si>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</si>
  <si>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</si>
  <si>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</si>
  <si>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</si>
  <si>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</si>
  <si>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</si>
  <si>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</si>
  <si>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</si>
  <si>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</si>
  <si>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</si>
  <si>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</si>
  <si>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</si>
  <si>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</si>
  <si>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</si>
  <si>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</si>
  <si>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</si>
  <si>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</si>
  <si>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</si>
  <si>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</si>
  <si>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</si>
  <si>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</si>
  <si>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</si>
  <si>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</si>
  <si>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</si>
  <si>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</si>
  <si>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</si>
  <si>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</si>
  <si>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</si>
  <si>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</si>
  <si>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</si>
  <si>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</si>
  <si>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</si>
  <si>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</si>
  <si>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</si>
  <si>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</si>
  <si>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</si>
  <si>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</si>
  <si>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</si>
  <si>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</si>
  <si>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</si>
  <si>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</si>
  <si>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</si>
  <si>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</si>
  <si>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</si>
  <si>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</si>
  <si>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</si>
  <si>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</si>
  <si>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</si>
  <si>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</si>
  <si>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</si>
  <si>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</si>
  <si>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</si>
  <si>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</si>
  <si>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</si>
  <si>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</si>
  <si>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</si>
  <si>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</si>
  <si>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</si>
  <si>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</si>
  <si>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</si>
  <si>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</si>
  <si>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</si>
  <si>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</si>
  <si>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</si>
  <si>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</si>
  <si>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</si>
  <si>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</si>
  <si>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</si>
  <si>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</si>
  <si>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</si>
  <si>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</si>
  <si>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</si>
  <si>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</si>
  <si>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</si>
  <si>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</si>
  <si>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</si>
  <si>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</si>
  <si>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</si>
  <si>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</si>
  <si>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</si>
  <si>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</si>
  <si>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</si>
  <si>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</si>
  <si>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</si>
  <si>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</si>
  <si>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</si>
  <si>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</si>
  <si>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</si>
  <si>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</si>
  <si>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</si>
  <si>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</si>
  <si>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</si>
  <si>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</si>
  <si>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</si>
  <si>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</si>
  <si>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</si>
  <si>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</si>
  <si>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</si>
  <si>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</si>
  <si>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</si>
  <si>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</si>
  <si>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</si>
  <si>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</si>
  <si>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</si>
  <si>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</si>
  <si>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</si>
  <si>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</si>
  <si>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</si>
  <si>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</si>
  <si>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</si>
  <si>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</si>
  <si>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</si>
  <si>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</si>
  <si>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</si>
  <si>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</si>
  <si>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</si>
  <si>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</si>
  <si>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</si>
  <si>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</si>
  <si>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</si>
  <si>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</si>
  <si>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</si>
  <si>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</si>
  <si>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</si>
  <si>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</si>
  <si>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</si>
  <si>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</si>
  <si>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</si>
  <si>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</si>
  <si>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</si>
  <si>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</si>
  <si>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</si>
  <si>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</si>
  <si>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</si>
  <si>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</si>
  <si>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</si>
  <si>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</si>
  <si>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</si>
  <si>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</si>
  <si>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</si>
  <si>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</si>
  <si>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</si>
  <si>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</si>
  <si>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</si>
  <si>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</si>
  <si>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</si>
  <si>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</si>
  <si>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</si>
  <si>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</si>
  <si>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</si>
  <si>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</si>
  <si>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</si>
  <si>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</si>
  <si>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</si>
  <si>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</si>
  <si>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</si>
  <si>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</si>
  <si>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</si>
  <si>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</si>
  <si>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</si>
  <si>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</si>
  <si>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</si>
  <si>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</si>
  <si>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</si>
  <si>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</si>
  <si>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</si>
  <si>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</si>
  <si>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</si>
  <si>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</si>
  <si>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</si>
  <si>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</si>
  <si>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</si>
  <si>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</si>
  <si>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</si>
  <si>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</si>
  <si>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</si>
  <si>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</si>
  <si>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</si>
  <si>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</si>
  <si>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</si>
  <si>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</si>
  <si>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</si>
  <si>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</si>
  <si>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</si>
  <si>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</si>
  <si>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</si>
  <si>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</si>
  <si>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</si>
  <si>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</si>
  <si>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</si>
  <si>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</si>
  <si>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</si>
  <si>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</si>
  <si>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</si>
  <si>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</si>
  <si>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</si>
  <si>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</si>
  <si>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</si>
  <si>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</si>
  <si>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</si>
  <si>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</si>
  <si>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</si>
  <si>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</si>
  <si>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</si>
  <si>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</si>
  <si>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</si>
  <si>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</si>
  <si>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</si>
  <si>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</si>
  <si>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</si>
  <si>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</si>
  <si>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</si>
  <si>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</si>
  <si>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</si>
  <si>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</si>
  <si>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</si>
  <si>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</si>
  <si>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</si>
  <si>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</si>
  <si>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</si>
  <si>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</si>
  <si>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</si>
  <si>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</si>
  <si>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</si>
  <si>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</si>
  <si>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</si>
  <si>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</si>
  <si>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</si>
  <si>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</si>
  <si>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</si>
  <si>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</si>
  <si>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</si>
  <si>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</si>
  <si>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</si>
  <si>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</si>
  <si>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</si>
  <si>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</si>
  <si>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</si>
  <si>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</si>
  <si>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</si>
  <si>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</si>
  <si>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</si>
  <si>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</si>
  <si>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</si>
  <si>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</si>
  <si>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</si>
  <si>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</si>
  <si>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</si>
  <si>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</si>
  <si>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</si>
  <si>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</si>
  <si>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</si>
  <si>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</si>
  <si>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</si>
  <si>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</si>
  <si>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</si>
  <si>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</si>
  <si>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</si>
  <si>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</si>
  <si>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</si>
  <si>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</si>
  <si>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</si>
  <si>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</si>
  <si>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</si>
  <si>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</si>
  <si>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</si>
  <si>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</si>
  <si>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</si>
  <si>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</si>
  <si>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</si>
  <si>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</si>
  <si>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</si>
  <si>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</si>
  <si>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</si>
  <si>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</si>
  <si>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</si>
  <si>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</si>
  <si>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</si>
  <si>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</si>
  <si>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</si>
  <si>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</si>
  <si>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</si>
  <si>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</si>
  <si>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</si>
  <si>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</si>
  <si>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</si>
  <si>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</si>
  <si>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</si>
  <si>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</si>
  <si>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</si>
  <si>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</si>
  <si>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</si>
  <si>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</si>
  <si>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</si>
  <si>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</si>
  <si>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</si>
  <si>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</si>
  <si>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</si>
  <si>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</si>
  <si>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</si>
  <si>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</si>
  <si>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</si>
  <si>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</si>
  <si>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</si>
  <si>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</si>
  <si>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</si>
  <si>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</si>
  <si>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</si>
  <si>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</si>
  <si>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</si>
  <si>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</si>
  <si>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</si>
  <si>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</si>
  <si>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</si>
  <si>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</si>
  <si>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</si>
  <si>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</si>
  <si>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</si>
  <si>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</si>
  <si>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</si>
  <si>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</si>
  <si>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</si>
  <si>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</si>
  <si>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</si>
  <si>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</si>
  <si>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</si>
  <si>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</si>
  <si>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</si>
  <si>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</si>
  <si>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</si>
  <si>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</si>
  <si>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</si>
  <si>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</si>
  <si>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</si>
  <si>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</si>
  <si>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</si>
  <si>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</si>
  <si>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</si>
  <si>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</si>
  <si>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</si>
  <si>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</si>
  <si>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</si>
  <si>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</si>
  <si>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</si>
  <si>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</si>
  <si>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</si>
  <si>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</si>
  <si>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</si>
  <si>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</si>
  <si>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</si>
  <si>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</si>
  <si>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</si>
  <si>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</si>
  <si>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</si>
  <si>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</si>
  <si>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</si>
  <si>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</si>
  <si>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</si>
  <si>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</si>
  <si>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</si>
  <si>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</si>
  <si>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</si>
  <si>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</si>
  <si>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</si>
  <si>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</si>
  <si>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</si>
  <si>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</si>
  <si>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</si>
  <si>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</si>
  <si>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</si>
  <si>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</si>
  <si>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</si>
  <si>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</si>
  <si>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</si>
  <si>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</si>
  <si>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</si>
  <si>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</si>
  <si>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</si>
  <si>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</si>
  <si>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</si>
  <si>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</si>
  <si>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</si>
  <si>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</si>
  <si>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</si>
  <si>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</si>
  <si>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</si>
  <si>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</si>
  <si>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</si>
  <si>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</si>
  <si>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</si>
  <si>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</si>
  <si>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</si>
  <si>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</si>
  <si>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</si>
  <si>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</si>
  <si>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</si>
  <si>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</si>
  <si>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</si>
  <si>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</si>
  <si>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</si>
  <si>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</si>
  <si>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</si>
  <si>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</si>
  <si>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</si>
  <si>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</si>
  <si>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</si>
  <si>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</si>
  <si>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</si>
  <si>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</si>
  <si>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</si>
  <si>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</si>
  <si>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</si>
  <si>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</si>
  <si>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</si>
  <si>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</si>
  <si>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</si>
  <si>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</si>
  <si>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</si>
  <si>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</si>
  <si>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</si>
  <si>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</si>
  <si>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</si>
  <si>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</si>
  <si>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</si>
  <si>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</si>
  <si>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</si>
  <si>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</si>
  <si>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</si>
  <si>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</si>
  <si>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</si>
  <si>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</si>
  <si>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</si>
  <si>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</si>
  <si>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</si>
  <si>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</si>
  <si>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</si>
  <si>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</si>
  <si>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</si>
  <si>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</si>
  <si>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</si>
  <si>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</si>
  <si>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</si>
  <si>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</si>
  <si>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</si>
  <si>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</si>
  <si>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</si>
  <si>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</si>
  <si>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</si>
  <si>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</si>
  <si>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</si>
  <si>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</si>
  <si>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</si>
  <si>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</si>
  <si>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</si>
  <si>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</si>
  <si>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</si>
  <si>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</si>
  <si>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</si>
  <si>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</si>
  <si>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</si>
  <si>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</si>
  <si>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</si>
  <si>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</si>
  <si>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</si>
  <si>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</si>
  <si>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</si>
  <si>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</si>
  <si>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</si>
  <si>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</si>
  <si>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</si>
  <si>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</si>
  <si>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</si>
  <si>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</si>
  <si>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</si>
  <si>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</si>
  <si>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</si>
  <si>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</si>
  <si>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</si>
  <si>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</si>
  <si>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</si>
  <si>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</si>
  <si>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</si>
  <si>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</si>
  <si>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</si>
  <si>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</si>
  <si>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</si>
  <si>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</si>
  <si>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</si>
  <si>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</si>
  <si>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</si>
  <si>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</si>
  <si>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</si>
  <si>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</si>
  <si>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</si>
  <si>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</si>
  <si>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</si>
  <si>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</si>
  <si>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</si>
  <si>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</si>
  <si>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</si>
  <si>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</si>
  <si>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</si>
  <si>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</si>
  <si>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</si>
  <si>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</si>
  <si>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</si>
  <si>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</si>
  <si>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</si>
  <si>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</si>
  <si>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</si>
  <si>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</si>
  <si>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</si>
  <si>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</si>
  <si>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</si>
  <si>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</si>
  <si>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</si>
  <si>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</si>
  <si>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</si>
  <si>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</si>
  <si>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</si>
  <si>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</si>
  <si>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</si>
  <si>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</si>
  <si>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</si>
  <si>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</si>
  <si>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</si>
  <si>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</si>
  <si>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</si>
  <si>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</si>
  <si>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</si>
  <si>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</si>
  <si>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</si>
  <si>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</si>
  <si>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</si>
  <si>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</si>
  <si>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</si>
  <si>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</si>
  <si>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</si>
  <si>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</si>
  <si>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</si>
  <si>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</si>
  <si>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</si>
  <si>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</si>
  <si>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</si>
  <si>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</si>
  <si>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</si>
  <si>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</si>
  <si>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</si>
  <si>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</si>
  <si>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</si>
  <si>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</si>
  <si>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</si>
  <si>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</si>
  <si>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</si>
  <si>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</si>
  <si>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</si>
  <si>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</si>
  <si>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</si>
  <si>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</si>
  <si>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</si>
  <si>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</si>
  <si>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</si>
  <si>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</si>
  <si>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</si>
  <si>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</si>
  <si>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</si>
  <si>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</si>
  <si>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</si>
  <si>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</si>
  <si>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</si>
  <si>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</si>
  <si>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</si>
  <si>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</si>
  <si>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</si>
  <si>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</si>
  <si>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</si>
  <si>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</si>
  <si>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</si>
  <si>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</si>
  <si>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</si>
  <si>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</si>
  <si>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</si>
  <si>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</si>
  <si>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</si>
  <si>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</si>
  <si>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</si>
  <si>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</si>
  <si>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</si>
  <si>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</si>
  <si>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</si>
  <si>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</si>
  <si>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</si>
  <si>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</si>
  <si>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</si>
  <si>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</si>
  <si>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</si>
  <si>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</si>
  <si>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</si>
  <si>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</si>
  <si>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</si>
  <si>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</si>
  <si>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</si>
  <si>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</si>
  <si>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</si>
  <si>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</si>
  <si>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</si>
  <si>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</si>
  <si>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</si>
  <si>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</si>
  <si>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</si>
  <si>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</si>
  <si>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</si>
  <si>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</si>
  <si>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</si>
  <si>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</si>
  <si>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</si>
  <si>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</si>
  <si>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</si>
  <si>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</si>
  <si>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</si>
  <si>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</si>
  <si>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</si>
  <si>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</si>
  <si>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</si>
  <si>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</si>
  <si>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</si>
  <si>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</si>
  <si>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</si>
  <si>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</si>
  <si>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</si>
  <si>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</si>
  <si>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</si>
  <si>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</si>
  <si>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</si>
  <si>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</si>
  <si>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</si>
  <si>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</si>
  <si>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</si>
  <si>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</si>
  <si>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</si>
  <si>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</si>
  <si>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</si>
  <si>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</si>
  <si>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</si>
  <si>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</si>
  <si>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</si>
  <si>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</si>
  <si>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</si>
  <si>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</si>
  <si>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</si>
  <si>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</si>
  <si>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</si>
  <si>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</si>
  <si>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</si>
  <si>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</si>
  <si>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</si>
  <si>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</si>
  <si>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</si>
  <si>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</si>
  <si>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</si>
  <si>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</si>
  <si>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</si>
  <si>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</si>
  <si>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</si>
  <si>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</si>
  <si>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</si>
  <si>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</si>
  <si>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</si>
  <si>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</si>
  <si>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</si>
  <si>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</si>
  <si>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</si>
  <si>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</si>
  <si>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</si>
  <si>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</si>
  <si>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</si>
  <si>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</si>
  <si>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</si>
  <si>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</si>
  <si>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</si>
  <si>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</si>
  <si>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</si>
  <si>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</si>
  <si>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</si>
  <si>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</si>
  <si>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</si>
  <si>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</si>
  <si>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</si>
  <si>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</si>
  <si>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</si>
  <si>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</si>
  <si>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</si>
  <si>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</si>
  <si>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</si>
  <si>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</si>
  <si>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</si>
  <si>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</si>
  <si>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</si>
  <si>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</si>
  <si>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</si>
  <si>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</si>
  <si>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</si>
  <si>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</si>
  <si>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</si>
  <si>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</si>
  <si>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</si>
  <si>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</si>
  <si>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</si>
  <si>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</si>
  <si>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</si>
  <si>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</si>
  <si>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</si>
  <si>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</si>
  <si>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</si>
  <si>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</si>
  <si>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</si>
  <si>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</si>
  <si>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</si>
  <si>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</si>
  <si>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</si>
  <si>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</si>
  <si>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</si>
  <si>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</si>
  <si>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</si>
  <si>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</si>
  <si>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</si>
  <si>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</si>
  <si>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</si>
  <si>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</si>
  <si>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</si>
  <si>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</si>
  <si>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</si>
  <si>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</si>
  <si>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</si>
  <si>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</si>
  <si>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</si>
  <si>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</si>
  <si>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</si>
  <si>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</si>
  <si>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</si>
  <si>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</si>
  <si>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</si>
  <si>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</si>
  <si>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</si>
  <si>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</si>
  <si>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</si>
  <si>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</si>
  <si>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</si>
  <si>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</si>
  <si>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</si>
  <si>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</si>
  <si>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</si>
  <si>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</si>
  <si>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</si>
  <si>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</si>
  <si>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</si>
  <si>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</si>
  <si>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</si>
  <si>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</si>
  <si>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</si>
  <si>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</si>
  <si>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</si>
  <si>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</si>
  <si>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</si>
  <si>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</si>
  <si>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</si>
  <si>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</si>
  <si>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</si>
  <si>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</si>
  <si>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</si>
  <si>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</si>
  <si>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</si>
  <si>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</si>
  <si>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</si>
  <si>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</si>
  <si>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</si>
  <si>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</si>
  <si>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</si>
  <si>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</si>
  <si>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</si>
  <si>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</si>
  <si>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</si>
  <si>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</si>
  <si>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</si>
  <si>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</si>
  <si>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</si>
  <si>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</si>
  <si>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</si>
  <si>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</si>
  <si>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</si>
  <si>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</si>
  <si>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</si>
  <si>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</si>
  <si>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</si>
  <si>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</si>
  <si>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</si>
  <si>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</si>
  <si>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</si>
  <si>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</si>
  <si>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</si>
  <si>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</si>
  <si>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</si>
  <si>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</si>
  <si>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</si>
  <si>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</si>
  <si>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</si>
  <si>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</si>
  <si>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</si>
  <si>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</si>
  <si>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</si>
  <si>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</si>
  <si>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</si>
  <si>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</si>
  <si>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</si>
  <si>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</si>
  <si>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</si>
  <si>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</si>
  <si>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</si>
  <si>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</si>
  <si>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</si>
  <si>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</si>
  <si>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</si>
  <si>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</si>
  <si>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</si>
  <si>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</si>
  <si>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</si>
  <si>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</si>
  <si>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</si>
  <si>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</si>
  <si>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</si>
  <si>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</si>
  <si>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</si>
  <si>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</si>
  <si>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</si>
  <si>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</si>
  <si>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</si>
  <si>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</si>
  <si>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</si>
  <si>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</si>
  <si>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</si>
  <si>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</si>
  <si>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</si>
  <si>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</si>
  <si>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</si>
  <si>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</si>
  <si>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</si>
  <si>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</si>
  <si>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</si>
  <si>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</si>
  <si>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</si>
  <si>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</si>
  <si>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</si>
  <si>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</si>
  <si>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</si>
  <si>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</si>
  <si>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</si>
  <si>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</si>
  <si>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</si>
  <si>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</si>
  <si>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</si>
  <si>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</si>
  <si>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</si>
  <si>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</si>
  <si>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</si>
  <si>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</si>
  <si>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</si>
  <si>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</si>
  <si>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</si>
  <si>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</si>
  <si>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</si>
  <si>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</si>
  <si>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</si>
  <si>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</si>
  <si>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</si>
  <si>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</si>
  <si>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</si>
  <si>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</si>
  <si>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</si>
  <si>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</si>
  <si>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</si>
  <si>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</si>
  <si>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</si>
  <si>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</si>
  <si>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</si>
  <si>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</si>
  <si>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</si>
  <si>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</si>
  <si>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</si>
  <si>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</si>
  <si>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</si>
  <si>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</si>
  <si>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</si>
  <si>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</si>
  <si>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</si>
  <si>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</si>
  <si>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</si>
  <si>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</si>
  <si>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</si>
  <si>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</si>
  <si>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</si>
  <si>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</si>
  <si>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</si>
  <si>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</si>
  <si>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</si>
  <si>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</si>
  <si>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</si>
  <si>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</si>
  <si>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</si>
  <si>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</si>
  <si>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</si>
  <si>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</si>
  <si>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</si>
  <si>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</si>
  <si>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</si>
  <si>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</si>
  <si>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</si>
  <si>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</si>
  <si>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</si>
  <si>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</si>
  <si>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</si>
  <si>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</si>
  <si>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</si>
  <si>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</si>
  <si>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</si>
  <si>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</si>
  <si>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</si>
  <si>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</si>
  <si>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</si>
  <si>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</si>
  <si>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</si>
  <si>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</si>
  <si>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</si>
  <si>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</si>
  <si>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</si>
  <si>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</si>
  <si>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</si>
  <si>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</si>
  <si>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</si>
  <si>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</si>
  <si>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</si>
  <si>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</si>
  <si>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</si>
  <si>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</si>
  <si>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</si>
  <si>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</si>
  <si>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</si>
  <si>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</si>
  <si>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</si>
  <si>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</si>
  <si>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</si>
  <si>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</si>
  <si>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</si>
  <si>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</si>
  <si>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</si>
  <si>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</si>
  <si>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</si>
  <si>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</si>
  <si>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</si>
  <si>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</si>
  <si>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</si>
  <si>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</si>
  <si>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</si>
  <si>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</si>
  <si>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</si>
  <si>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</si>
  <si>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</si>
  <si>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</si>
  <si>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</si>
  <si>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</si>
  <si>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</si>
  <si>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</si>
  <si>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</si>
  <si>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</si>
  <si>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</si>
  <si>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</si>
  <si>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</si>
  <si>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</si>
  <si>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</si>
  <si>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</si>
  <si>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</si>
  <si>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</si>
  <si>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</si>
  <si>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</si>
  <si>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</si>
  <si>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</si>
  <si>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</si>
  <si>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</si>
  <si>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</si>
  <si>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</si>
  <si>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</si>
  <si>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</si>
  <si>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</si>
  <si>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</si>
  <si>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</si>
  <si>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</si>
  <si>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</si>
  <si>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</si>
  <si>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</si>
  <si>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</si>
  <si>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</si>
  <si>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</si>
  <si>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</si>
  <si>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</si>
  <si>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</si>
  <si>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</si>
  <si>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</si>
  <si>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</si>
  <si>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</si>
  <si>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</si>
  <si>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</si>
  <si>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</si>
  <si>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</si>
  <si>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</si>
  <si>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</si>
  <si>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</si>
  <si>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</si>
  <si>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</si>
  <si>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</si>
  <si>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</si>
  <si>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</si>
  <si>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</si>
  <si>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</si>
  <si>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</si>
  <si>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</si>
  <si>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</si>
  <si>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</si>
  <si>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</si>
  <si>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</si>
  <si>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</si>
  <si>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</si>
  <si>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</si>
  <si>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</si>
  <si>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</si>
  <si>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</si>
  <si>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</si>
  <si>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</si>
  <si>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</si>
  <si>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</si>
  <si>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</si>
  <si>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</si>
  <si>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</si>
  <si>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</si>
  <si>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</si>
  <si>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</si>
  <si>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</si>
  <si>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</si>
  <si>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</si>
  <si>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</si>
  <si>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</si>
  <si>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</si>
  <si>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</si>
  <si>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</si>
  <si>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</si>
  <si>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</si>
  <si>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</si>
  <si>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</si>
  <si>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</si>
  <si>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</si>
  <si>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</si>
  <si>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</si>
  <si>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</si>
  <si>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</si>
  <si>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</si>
  <si>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</si>
  <si>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</si>
  <si>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</si>
  <si>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</si>
  <si>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</si>
  <si>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</si>
  <si>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</si>
  <si>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</si>
  <si>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</si>
  <si>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</si>
  <si>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</si>
  <si>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</si>
  <si>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</si>
  <si>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</si>
  <si>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</si>
  <si>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</si>
  <si>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</si>
  <si>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</si>
  <si>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</si>
  <si>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</si>
  <si>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</si>
  <si>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</si>
  <si>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</si>
  <si>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</si>
  <si>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</si>
  <si>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</si>
  <si>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</si>
  <si>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</si>
  <si>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</si>
  <si>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</si>
  <si>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</si>
  <si>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</si>
  <si>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</si>
  <si>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</si>
  <si>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</si>
  <si>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</si>
  <si>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</si>
  <si>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</si>
  <si>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</si>
  <si>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</si>
  <si>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</si>
  <si>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</si>
  <si>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</si>
  <si>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</si>
  <si>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</si>
  <si>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</si>
  <si>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</si>
  <si>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</si>
  <si>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</si>
  <si>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</si>
  <si>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</si>
  <si>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</si>
  <si>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</si>
  <si>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</si>
  <si>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</si>
  <si>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</si>
  <si>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</si>
  <si>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</si>
  <si>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</si>
  <si>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</si>
  <si>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</si>
  <si>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</si>
  <si>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</si>
  <si>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</si>
  <si>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</si>
  <si>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</si>
  <si>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</si>
  <si>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</si>
  <si>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</si>
  <si>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</si>
  <si>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</si>
  <si>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</si>
  <si>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</si>
  <si>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</si>
  <si>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</si>
  <si>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</si>
  <si>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</si>
  <si>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</si>
  <si>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</si>
  <si>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</si>
  <si>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</si>
  <si>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</si>
  <si>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</si>
  <si>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</si>
  <si>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</si>
  <si>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</si>
  <si>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</si>
  <si>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</si>
  <si>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</si>
  <si>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</si>
  <si>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</si>
  <si>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</si>
  <si>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</si>
  <si>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</si>
  <si>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</si>
  <si>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</si>
  <si>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</si>
  <si>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</si>
  <si>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</si>
  <si>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</si>
  <si>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</si>
  <si>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</si>
  <si>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</si>
  <si>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</si>
  <si>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</si>
  <si>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</si>
  <si>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</si>
  <si>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</si>
  <si>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</si>
  <si>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</si>
  <si>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</si>
  <si>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</si>
  <si>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</si>
  <si>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</si>
  <si>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</si>
  <si>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</si>
  <si>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</si>
  <si>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</si>
  <si>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</si>
  <si>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</si>
  <si>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</si>
  <si>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</si>
  <si>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</si>
  <si>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</si>
  <si>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</si>
  <si>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</si>
  <si>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</si>
  <si>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</si>
  <si>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</si>
  <si>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</si>
  <si>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</si>
  <si>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</si>
  <si>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</si>
  <si>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</si>
  <si>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</si>
  <si>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</si>
  <si>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</si>
  <si>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</si>
  <si>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</si>
  <si>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</si>
  <si>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</si>
  <si>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</si>
  <si>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</si>
  <si>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</si>
  <si>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</si>
  <si>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</si>
  <si>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</si>
  <si>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</si>
  <si>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</si>
  <si>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</si>
  <si>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</si>
  <si>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</si>
  <si>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</si>
  <si>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</si>
  <si>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</si>
  <si>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</si>
  <si>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</si>
  <si>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</si>
  <si>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</si>
  <si>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</si>
  <si>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</si>
  <si>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</si>
  <si>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</si>
  <si>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</si>
  <si>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</si>
  <si>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</si>
  <si>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</si>
  <si>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</si>
  <si>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</si>
  <si>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</si>
  <si>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</si>
  <si>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</si>
  <si>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</si>
  <si>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</si>
  <si>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</si>
  <si>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</si>
  <si>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</si>
  <si>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</si>
  <si>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</si>
  <si>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</si>
  <si>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</si>
  <si>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</si>
  <si>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</si>
  <si>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</si>
  <si>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</si>
  <si>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</si>
  <si>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</si>
  <si>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</si>
  <si>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</si>
  <si>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</si>
  <si>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</si>
  <si>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</si>
  <si>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</si>
  <si>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</si>
  <si>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</si>
  <si>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</si>
  <si>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</si>
  <si>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</si>
  <si>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</si>
  <si>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</si>
  <si>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</si>
  <si>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</si>
  <si>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</si>
  <si>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</si>
  <si>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</si>
  <si>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</si>
  <si>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</si>
  <si>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</si>
  <si>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</si>
  <si>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</si>
  <si>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</si>
  <si>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</si>
  <si>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</si>
  <si>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</si>
  <si>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</si>
  <si>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</si>
  <si>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</si>
  <si>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</si>
  <si>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</si>
  <si>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</si>
  <si>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</si>
  <si>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</si>
  <si>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</si>
  <si>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</si>
  <si>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</si>
  <si>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</si>
  <si>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</si>
  <si>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</si>
  <si>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</si>
  <si>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</si>
  <si>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</si>
  <si>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</si>
  <si>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</si>
  <si>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</si>
  <si>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</si>
  <si>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</si>
  <si>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</si>
  <si>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</si>
  <si>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</si>
  <si>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</si>
  <si>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</si>
  <si>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</si>
  <si>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</si>
  <si>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</si>
  <si>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</si>
  <si>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</si>
  <si>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</si>
  <si>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</si>
  <si>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</si>
  <si>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</si>
  <si>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</si>
  <si>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</si>
  <si>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</si>
  <si>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</si>
  <si>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</si>
  <si>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</si>
  <si>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</si>
  <si>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</si>
  <si>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</si>
  <si>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</si>
  <si>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</si>
  <si>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</si>
  <si>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</si>
  <si>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</si>
  <si>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</si>
  <si>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</si>
  <si>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</si>
  <si>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</si>
  <si>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</si>
  <si>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</si>
  <si>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</si>
  <si>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</si>
  <si>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</si>
  <si>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</si>
  <si>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</si>
  <si>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</si>
  <si>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</si>
  <si>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</si>
  <si>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</si>
  <si>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</si>
  <si>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</si>
  <si>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</si>
  <si>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</si>
  <si>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</si>
  <si>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</si>
  <si>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</si>
  <si>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</si>
  <si>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</si>
  <si>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</si>
  <si>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</si>
  <si>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</si>
  <si>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</si>
  <si>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</si>
  <si>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</si>
  <si>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</si>
  <si>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</si>
  <si>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</si>
  <si>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</si>
  <si>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</si>
  <si>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</si>
  <si>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</si>
  <si>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</si>
  <si>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</si>
  <si>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</si>
  <si>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</si>
  <si>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</si>
  <si>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</si>
  <si>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</si>
  <si>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</si>
  <si>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</si>
  <si>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</si>
  <si>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</si>
  <si>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</si>
  <si>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</si>
  <si>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</si>
  <si>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</si>
  <si>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</si>
  <si>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</si>
  <si>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</si>
  <si>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</si>
  <si>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</si>
  <si>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</si>
  <si>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</si>
  <si>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</si>
  <si>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</si>
  <si>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</si>
  <si>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</si>
  <si>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</si>
  <si>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</si>
  <si>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</si>
  <si>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</si>
  <si>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</si>
  <si>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</si>
  <si>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</si>
  <si>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</si>
  <si>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</si>
  <si>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</si>
  <si>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</si>
  <si>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</si>
  <si>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</si>
  <si>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</si>
  <si>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</si>
  <si>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</si>
  <si>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</si>
  <si>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</si>
  <si>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</si>
  <si>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</si>
  <si>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</si>
  <si>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</si>
  <si>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</si>
  <si>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</si>
  <si>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</si>
  <si>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</si>
  <si>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</si>
  <si>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</si>
  <si>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</si>
  <si>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</si>
  <si>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</si>
  <si>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</si>
  <si>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</si>
  <si>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</si>
  <si>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</si>
  <si>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</si>
  <si>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</si>
  <si>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</si>
  <si>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</si>
  <si>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</si>
  <si>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</si>
  <si>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</si>
  <si>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</si>
  <si>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</si>
  <si>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</si>
  <si>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</si>
  <si>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</si>
  <si>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</si>
  <si>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</si>
  <si>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</si>
  <si>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</si>
  <si>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</si>
  <si>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</si>
  <si>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</si>
  <si>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</si>
  <si>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</si>
  <si>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</si>
  <si>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</si>
  <si>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</si>
  <si>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</si>
  <si>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</si>
  <si>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</si>
  <si>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</si>
  <si>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</si>
  <si>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</si>
  <si>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</si>
  <si>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</si>
  <si>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</si>
  <si>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</si>
  <si>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</si>
  <si>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</si>
  <si>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</si>
  <si>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</si>
  <si>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</si>
  <si>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</si>
  <si>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</si>
  <si>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</si>
  <si>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</si>
  <si>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</si>
  <si>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</si>
  <si>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</si>
  <si>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</si>
  <si>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</si>
  <si>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</si>
  <si>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</si>
  <si>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</si>
  <si>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</si>
  <si>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</si>
  <si>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</si>
  <si>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</si>
  <si>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</si>
  <si>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</si>
  <si>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</si>
  <si>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</si>
  <si>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</si>
  <si>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</si>
  <si>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</si>
  <si>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</si>
  <si>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</si>
  <si>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</si>
  <si>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</si>
  <si>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</si>
  <si>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</si>
  <si>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</si>
  <si>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</si>
  <si>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</si>
  <si>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</si>
  <si>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</si>
  <si>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</si>
  <si>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</si>
  <si>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</si>
  <si>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</si>
  <si>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</si>
  <si>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</si>
  <si>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</si>
  <si>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</si>
  <si>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</si>
  <si>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</si>
  <si>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</si>
  <si>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</si>
  <si>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</si>
  <si>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</si>
  <si>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</si>
  <si>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</si>
  <si>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</si>
  <si>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</si>
  <si>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</si>
  <si>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</si>
  <si>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</si>
  <si>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</si>
  <si>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</si>
  <si>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</si>
  <si>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</si>
  <si>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</si>
  <si>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</si>
  <si>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</si>
  <si>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</si>
  <si>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</si>
  <si>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</si>
  <si>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</si>
  <si>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</si>
  <si>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</si>
  <si>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</si>
  <si>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</si>
  <si>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</si>
  <si>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</si>
  <si>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</si>
  <si>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</si>
  <si>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</si>
  <si>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</si>
  <si>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</si>
  <si>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</si>
  <si>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</si>
  <si>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</si>
  <si>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</si>
  <si>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</si>
  <si>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</si>
  <si>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</si>
  <si>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</si>
  <si>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</si>
  <si>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</si>
  <si>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</si>
  <si>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</si>
  <si>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</si>
  <si>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</si>
  <si>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</si>
  <si>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</si>
  <si>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</si>
  <si>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</si>
  <si>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</si>
  <si>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</si>
  <si>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</si>
  <si>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</si>
  <si>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</si>
  <si>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</si>
  <si>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</si>
  <si>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</si>
  <si>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</si>
  <si>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</si>
  <si>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</si>
  <si>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</si>
  <si>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</si>
  <si>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</si>
  <si>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</si>
  <si>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</si>
  <si>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</si>
  <si>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</si>
  <si>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</si>
  <si>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</si>
  <si>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</si>
  <si>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</si>
  <si>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</si>
  <si>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</si>
  <si>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</si>
  <si>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</si>
  <si>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</si>
  <si>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</si>
  <si>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</si>
  <si>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</si>
  <si>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</si>
  <si>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</si>
  <si>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</si>
  <si>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</si>
  <si>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</si>
  <si>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</si>
  <si>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</si>
  <si>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</si>
  <si>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</si>
  <si>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</si>
  <si>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</si>
  <si>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</si>
  <si>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</si>
  <si>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</si>
  <si>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</si>
  <si>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</si>
  <si>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</si>
  <si>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</si>
  <si>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</si>
  <si>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</si>
  <si>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</si>
  <si>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</si>
  <si>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</si>
  <si>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</si>
  <si>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</si>
  <si>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</si>
  <si>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</si>
  <si>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</si>
  <si>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</si>
  <si>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</si>
  <si>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</si>
  <si>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</si>
  <si>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</si>
  <si>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</si>
  <si>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</si>
  <si>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</si>
  <si>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</si>
  <si>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</si>
  <si>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</si>
  <si>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</si>
  <si>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</si>
  <si>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</si>
  <si>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</si>
  <si>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</si>
  <si>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</si>
  <si>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</si>
  <si>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</si>
  <si>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</si>
  <si>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</si>
  <si>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</si>
  <si>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</si>
  <si>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</si>
  <si>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</si>
  <si>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</si>
  <si>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</si>
  <si>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</si>
  <si>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</si>
  <si>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</si>
  <si>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</si>
  <si>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</si>
  <si>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</si>
  <si>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</si>
  <si>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</si>
  <si>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</si>
  <si>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</si>
  <si>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</si>
  <si>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</si>
  <si>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</si>
  <si>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</si>
  <si>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</si>
  <si>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</si>
  <si>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</si>
  <si>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</si>
  <si>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</si>
  <si>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</si>
  <si>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</si>
  <si>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</si>
  <si>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</si>
  <si>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</si>
  <si>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</si>
  <si>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</si>
  <si>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</si>
  <si>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</si>
  <si>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</si>
  <si>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</si>
  <si>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</si>
  <si>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</si>
  <si>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</si>
  <si>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</si>
  <si>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</si>
  <si>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</si>
  <si>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</si>
  <si>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</si>
  <si>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</si>
  <si>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</si>
  <si>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</si>
  <si>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</si>
  <si>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</si>
  <si>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</si>
  <si>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</si>
  <si>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</si>
  <si>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</si>
  <si>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</si>
  <si>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</si>
  <si>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</si>
  <si>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</si>
  <si>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</si>
  <si>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</si>
  <si>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</si>
  <si>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</si>
  <si>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</si>
  <si>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</si>
  <si>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</si>
  <si>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</si>
  <si>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</si>
  <si>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</si>
  <si>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</si>
  <si>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</si>
  <si>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</si>
  <si>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</si>
  <si>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</si>
  <si>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</si>
  <si>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</si>
  <si>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</si>
  <si>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</si>
  <si>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</si>
  <si>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</si>
  <si>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</si>
  <si>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</si>
  <si>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</si>
  <si>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</si>
  <si>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</si>
  <si>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</si>
  <si>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</si>
  <si>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</si>
  <si>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</si>
  <si>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</si>
  <si>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</si>
  <si>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</si>
  <si>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</si>
  <si>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</si>
  <si>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</si>
  <si>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</si>
  <si>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</si>
  <si>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</si>
  <si>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</si>
  <si>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</si>
  <si>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</si>
  <si>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</si>
  <si>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</si>
  <si>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</si>
  <si>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</si>
  <si>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</si>
  <si>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</si>
  <si>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</si>
  <si>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</si>
  <si>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</si>
  <si>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</si>
  <si>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</si>
  <si>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</si>
  <si>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</si>
  <si>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</si>
  <si>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</si>
  <si>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</si>
  <si>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</si>
  <si>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</si>
  <si>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</si>
  <si>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</si>
  <si>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</si>
  <si>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</si>
  <si>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</si>
  <si>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</si>
  <si>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</si>
  <si>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</si>
  <si>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</si>
  <si>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</si>
  <si>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</si>
  <si>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</si>
  <si>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</si>
  <si>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</si>
  <si>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</si>
  <si>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</si>
  <si>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</si>
  <si>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</si>
  <si>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</si>
  <si>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</si>
  <si>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</si>
  <si>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</si>
  <si>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</si>
  <si>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</si>
  <si>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</si>
  <si>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</si>
  <si>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</si>
  <si>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</si>
  <si>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</si>
  <si>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</si>
  <si>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</si>
  <si>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</si>
  <si>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</si>
  <si>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</si>
  <si>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</si>
  <si>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</si>
  <si>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</si>
  <si>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</si>
  <si>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</si>
  <si>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</si>
  <si>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</si>
  <si>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</si>
  <si>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</si>
  <si>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</si>
  <si>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</si>
  <si>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</si>
  <si>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</si>
  <si>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</si>
  <si>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</si>
  <si>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</si>
  <si>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</si>
  <si>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</si>
  <si>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</si>
  <si>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</si>
  <si>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</si>
  <si>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</si>
  <si>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</si>
  <si>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</si>
  <si>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</si>
  <si>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</si>
  <si>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</si>
  <si>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</si>
  <si>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</si>
  <si>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</si>
  <si>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</si>
  <si>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</si>
  <si>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</si>
  <si>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</si>
  <si>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</si>
  <si>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</si>
  <si>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</si>
  <si>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</si>
  <si>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</si>
  <si>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</si>
  <si>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</si>
  <si>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</si>
  <si>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</si>
  <si>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</si>
  <si>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</si>
  <si>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</si>
  <si>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</si>
  <si>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</si>
  <si>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</si>
  <si>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</si>
  <si>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</si>
  <si>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</si>
  <si>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</si>
  <si>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</si>
  <si>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</si>
  <si>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</si>
  <si>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</si>
  <si>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</si>
  <si>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</si>
  <si>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</si>
  <si>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</si>
  <si>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</si>
  <si>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</si>
  <si>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</si>
  <si>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</si>
  <si>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</si>
  <si>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</si>
  <si>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</si>
  <si>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</si>
  <si>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</si>
  <si>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</si>
  <si>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</si>
  <si>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</si>
  <si>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</si>
  <si>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</si>
  <si>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</si>
  <si>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</si>
  <si>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</si>
  <si>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</si>
  <si>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</si>
  <si>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</si>
  <si>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</si>
  <si>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</si>
  <si>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</si>
  <si>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</si>
  <si>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</si>
  <si>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</si>
  <si>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</si>
  <si>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</si>
  <si>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</si>
  <si>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</si>
  <si>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</si>
  <si>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</si>
  <si>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</si>
  <si>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</si>
  <si>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</si>
  <si>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</si>
  <si>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</si>
  <si>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</si>
  <si>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</si>
  <si>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</si>
  <si>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</si>
  <si>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</si>
  <si>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</si>
  <si>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</si>
  <si>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</si>
  <si>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</si>
  <si>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</si>
  <si>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</si>
  <si>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</si>
  <si>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</si>
  <si>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</si>
  <si>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</si>
  <si>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</si>
  <si>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</si>
  <si>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</si>
  <si>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</si>
  <si>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</si>
  <si>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</si>
  <si>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</si>
  <si>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</si>
  <si>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</si>
  <si>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</si>
  <si>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</si>
  <si>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</si>
  <si>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</si>
  <si>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</si>
  <si>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</si>
  <si>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</si>
  <si>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</si>
  <si>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</si>
  <si>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</si>
  <si>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</si>
  <si>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</si>
  <si>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</si>
  <si>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</si>
  <si>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</si>
  <si>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</si>
  <si>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</si>
  <si>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</si>
  <si>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</si>
  <si>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</si>
  <si>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</si>
  <si>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</si>
  <si>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</si>
  <si>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</si>
  <si>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</si>
  <si>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</si>
  <si>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</si>
  <si>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</si>
  <si>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</si>
  <si>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</si>
  <si>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</si>
  <si>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</si>
  <si>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</si>
  <si>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</si>
  <si>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</si>
  <si>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</si>
  <si>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</si>
  <si>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</si>
  <si>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</si>
  <si>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</si>
  <si>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</si>
  <si>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</si>
  <si>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</si>
  <si>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</si>
  <si>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</si>
  <si>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</si>
  <si>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</si>
  <si>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</si>
  <si>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</si>
  <si>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</si>
  <si>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</si>
  <si>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</si>
  <si>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</si>
  <si>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</si>
  <si>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</si>
  <si>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</si>
  <si>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</si>
  <si>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</si>
  <si>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</si>
  <si>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</si>
  <si>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</si>
  <si>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</si>
  <si>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</si>
  <si>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</si>
  <si>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</si>
  <si>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</si>
  <si>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</si>
  <si>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</si>
  <si>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</si>
  <si>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</si>
  <si>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</si>
  <si>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</si>
  <si>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</si>
  <si>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</si>
  <si>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</si>
  <si>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</si>
  <si>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</si>
  <si>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</si>
  <si>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</si>
  <si>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</si>
  <si>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</si>
  <si>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</si>
  <si>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</si>
  <si>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</si>
  <si>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</si>
  <si>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</si>
  <si>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</si>
  <si>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</si>
  <si>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</si>
  <si>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</si>
  <si>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</si>
  <si>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</si>
  <si>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</si>
  <si>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</si>
  <si>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</si>
  <si>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</si>
  <si>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</si>
  <si>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</si>
  <si>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</si>
  <si>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</si>
  <si>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</si>
  <si>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</si>
  <si>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</si>
  <si>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</si>
  <si>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</si>
  <si>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</si>
  <si>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</si>
  <si>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</si>
  <si>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</si>
  <si>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</si>
  <si>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</si>
  <si>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</si>
  <si>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</si>
  <si>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</si>
  <si>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</si>
  <si>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</si>
  <si>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</si>
  <si>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</si>
  <si>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</si>
  <si>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</si>
  <si>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</si>
  <si>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</si>
  <si>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</si>
  <si>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</si>
  <si>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</si>
  <si>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</si>
  <si>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</si>
  <si>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</si>
  <si>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</si>
  <si>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</si>
  <si>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</si>
  <si>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</si>
  <si>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</si>
  <si>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</si>
  <si>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</si>
  <si>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</si>
  <si>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</si>
  <si>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</si>
  <si>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</si>
  <si>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</si>
  <si>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</si>
  <si>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</si>
  <si>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</si>
  <si>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</si>
  <si>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</si>
  <si>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</si>
  <si>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</si>
  <si>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</si>
  <si>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</si>
  <si>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</si>
  <si>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</si>
  <si>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</si>
  <si>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</si>
  <si>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</si>
  <si>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</si>
  <si>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</si>
  <si>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</si>
  <si>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</si>
  <si>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</si>
  <si>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</si>
  <si>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</si>
  <si>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</si>
  <si>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</si>
  <si>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</si>
  <si>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</si>
  <si>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</si>
  <si>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</si>
  <si>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</si>
  <si>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</si>
  <si>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</si>
  <si>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</si>
  <si>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</si>
  <si>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</si>
  <si>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</si>
  <si>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</si>
  <si>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</si>
  <si>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</si>
  <si>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</si>
  <si>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</si>
  <si>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</si>
  <si>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</si>
  <si>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</si>
  <si>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</si>
  <si>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</si>
  <si>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</si>
  <si>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</si>
  <si>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</si>
  <si>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</si>
  <si>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</si>
  <si>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</si>
  <si>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</si>
  <si>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</si>
  <si>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</si>
  <si>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</si>
  <si>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</si>
  <si>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</si>
  <si>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</si>
  <si>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</si>
  <si>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</si>
  <si>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</si>
  <si>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</si>
  <si>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</si>
  <si>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</si>
  <si>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</si>
  <si>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</si>
  <si>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</si>
  <si>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</si>
  <si>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</si>
  <si>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</si>
  <si>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</si>
  <si>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</si>
  <si>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</si>
  <si>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</si>
  <si>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</si>
  <si>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</si>
  <si>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</si>
  <si>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</si>
  <si>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</si>
  <si>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</si>
  <si>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</si>
  <si>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</si>
  <si>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</si>
  <si>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</si>
  <si>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</si>
  <si>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</si>
  <si>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</si>
  <si>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</si>
  <si>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</si>
  <si>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</si>
  <si>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</si>
  <si>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</si>
  <si>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</si>
  <si>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</si>
  <si>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</si>
  <si>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</si>
  <si>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</si>
  <si>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</si>
  <si>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</si>
  <si>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</si>
  <si>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</si>
  <si>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</si>
  <si>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</si>
  <si>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</si>
  <si>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</si>
  <si>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</si>
  <si>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</si>
  <si>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</si>
  <si>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</si>
  <si>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</si>
  <si>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</si>
  <si>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</si>
  <si>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</si>
  <si>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</si>
  <si>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</si>
  <si>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</si>
  <si>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</si>
  <si>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</si>
  <si>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</si>
  <si>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</si>
  <si>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</si>
  <si>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</si>
  <si>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</si>
  <si>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</si>
  <si>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</si>
  <si>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</si>
  <si>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</si>
  <si>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</si>
  <si>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</si>
  <si>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</si>
  <si>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</si>
  <si>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</si>
  <si>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</si>
  <si>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</si>
  <si>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</si>
  <si>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</si>
  <si>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</si>
  <si>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</si>
  <si>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</si>
  <si>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</si>
  <si>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</si>
  <si>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</si>
  <si>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</si>
  <si>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</si>
  <si>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</si>
  <si>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</si>
  <si>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</si>
  <si>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</si>
  <si>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</si>
  <si>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</si>
  <si>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</si>
  <si>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</si>
  <si>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</si>
  <si>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</si>
  <si>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</si>
  <si>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</si>
  <si>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</si>
  <si>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</si>
  <si>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</si>
  <si>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</si>
  <si>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</si>
  <si>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</si>
  <si>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</si>
  <si>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</si>
  <si>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</si>
  <si>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</si>
  <si>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</si>
  <si>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</si>
  <si>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</si>
  <si>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</si>
  <si>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</si>
  <si>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</si>
  <si>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</si>
  <si>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</si>
  <si>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</si>
  <si>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</si>
  <si>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</si>
  <si>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</si>
  <si>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</si>
  <si>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</si>
  <si>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</si>
  <si>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</si>
  <si>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</si>
  <si>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</si>
  <si>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</si>
  <si>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</si>
  <si>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</si>
  <si>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</si>
  <si>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</si>
  <si>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</si>
  <si>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</si>
  <si>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</si>
  <si>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</si>
  <si>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</si>
  <si>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</si>
  <si>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</si>
  <si>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</si>
  <si>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</si>
  <si>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</si>
  <si>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</si>
  <si>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</si>
  <si>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</si>
  <si>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</si>
  <si>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</si>
  <si>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</si>
  <si>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</si>
  <si>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</si>
  <si>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</si>
  <si>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</si>
  <si>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</si>
  <si>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</si>
  <si>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</si>
  <si>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</si>
  <si>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</si>
  <si>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</si>
  <si>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</si>
  <si>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</si>
  <si>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</si>
  <si>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</si>
  <si>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</si>
  <si>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</si>
  <si>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</si>
  <si>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</si>
  <si>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</si>
  <si>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</si>
  <si>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</si>
  <si>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</si>
  <si>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</si>
  <si>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</si>
  <si>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</si>
  <si>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</si>
  <si>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</si>
  <si>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</si>
  <si>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</si>
  <si>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</si>
  <si>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</si>
  <si>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</si>
  <si>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</si>
  <si>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</si>
  <si>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</si>
  <si>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</si>
  <si>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</si>
  <si>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</si>
  <si>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</si>
  <si>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</si>
  <si>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</si>
  <si>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</si>
  <si>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</si>
  <si>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</si>
  <si>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</si>
  <si>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</si>
  <si>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</si>
  <si>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</si>
  <si>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</si>
  <si>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</si>
  <si>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</si>
  <si>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</si>
  <si>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</si>
  <si>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</si>
  <si>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</si>
  <si>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</si>
  <si>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</si>
  <si>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</si>
  <si>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</si>
  <si>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</si>
  <si>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</si>
  <si>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</si>
  <si>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</si>
  <si>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</si>
  <si>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</si>
  <si>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</si>
  <si>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</si>
  <si>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</si>
  <si>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</si>
  <si>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</si>
  <si>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</si>
  <si>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</si>
  <si>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</si>
  <si>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</si>
  <si>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</si>
  <si>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</si>
  <si>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</si>
  <si>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</si>
  <si>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</si>
  <si>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</si>
  <si>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</si>
  <si>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</si>
  <si>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</si>
  <si>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</si>
  <si>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</si>
  <si>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</si>
  <si>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</si>
  <si>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</si>
  <si>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</si>
  <si>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</si>
  <si>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</si>
  <si>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</si>
  <si>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</si>
  <si>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</si>
  <si>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</si>
  <si>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</si>
  <si>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</si>
  <si>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</si>
  <si>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</si>
  <si>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</si>
  <si>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</si>
  <si>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</si>
  <si>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</si>
  <si>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</si>
  <si>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</si>
  <si>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</si>
  <si>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</si>
  <si>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</si>
  <si>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</si>
  <si>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</si>
  <si>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</si>
  <si>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</si>
  <si>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</si>
  <si>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</si>
  <si>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</si>
  <si>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</si>
  <si>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</si>
  <si>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</si>
  <si>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</si>
  <si>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</si>
  <si>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</si>
  <si>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</si>
  <si>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</si>
  <si>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</si>
  <si>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</si>
  <si>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</si>
  <si>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</si>
  <si>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</si>
  <si>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</si>
  <si>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</si>
  <si>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</si>
  <si>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</si>
  <si>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</si>
  <si>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</si>
  <si>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</si>
  <si>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</si>
  <si>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</si>
  <si>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</si>
  <si>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</si>
  <si>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</si>
  <si>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</si>
  <si>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</si>
  <si>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</si>
  <si>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</si>
  <si>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</si>
  <si>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</si>
  <si>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</si>
  <si>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</si>
  <si>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</si>
  <si>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</si>
  <si>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</si>
  <si>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</si>
  <si>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</si>
  <si>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</si>
  <si>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</si>
  <si>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</si>
  <si>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</si>
  <si>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</si>
  <si>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</si>
  <si>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</si>
  <si>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</si>
  <si>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</si>
  <si>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</si>
  <si>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</si>
  <si>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</si>
  <si>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</si>
  <si>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</si>
  <si>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</si>
  <si>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</si>
  <si>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</si>
  <si>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</si>
  <si>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</si>
  <si>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</si>
  <si>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</si>
  <si>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</si>
  <si>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</si>
  <si>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</si>
  <si>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</si>
  <si>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</si>
  <si>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</si>
  <si>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</si>
  <si>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</si>
  <si>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</si>
  <si>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</si>
  <si>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</si>
  <si>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</si>
  <si>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</si>
  <si>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</si>
  <si>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ETA 75 mins</t>
  </si>
  <si>
    <t>PCM-20251107-00000458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</si>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</sst>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305.44851817129529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45968.396943981483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45968.396943981483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45968.396943981483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45968.396943981483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45968.396943981483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45968.396943981483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45968.396943981483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45968.396943981483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45968.396943981483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45968.396943981483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45968.396943981483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45968.396943981483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45968.396943981483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45968.396943981483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45968.396943981483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45968.396943981483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45968.396943981483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45968.396943981483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45968.396943981483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45968.396943981483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45968.396943981483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45968.396943981483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45968.396943981483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45968.396943981483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45968.396943981483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45968.396943981483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45968.396943981483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45968.396943981483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45968.396943981483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45968.396943981483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45968.396943981483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45968.396943981483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45968.396943981483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45968.396943981483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45968.396943981483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45968.396943981483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45968.396943981483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45968.396943981483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45968.396943981483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45968.396943981483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45968.396943981483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45968.396943981483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45968.396943981483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45968.396943981483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45968.396943981483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45968.396943981483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45968.396943981483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45968.396943981483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45968.396943981483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45968.396943981483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45968.396943981483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45968.396943981483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45968.396943981483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45968.396943981483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45968.396943981483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45968.396943981483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45968.396943981483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45968.396943981483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45968.396943981483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45968.396943981483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45968.396943981483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45968.396943981483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45968.396943981483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45968.396943981483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45968.396943981483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45968.396943981483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45968.396943981483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45968.396943981483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45968.396943981483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45968.396943981483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45968.396943981483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45968.396943981483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45968.396943981483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45968.396943981483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45968.396943981483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45968.396943981483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45968.396943981483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45968.396943981483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45968.396943981483</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45968.396943981483</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143.39710613425996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45968.396943981483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45968.396943981483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45968.396943981483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45968.396943981483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45968.396943981483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45968.396943981483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45968.396943981483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45968.396943981483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45968.396943981483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45968.396943981483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45968.396943981483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45968.396943981483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45968.396943981483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45968.396943981483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45968.396943981483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45968.396943981483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45968.396943981483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45968.396943981483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45968.396943981483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45968.396943981483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45968.396943981483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45968.396943981483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45968.396943981483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45968.396943981483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45968.396943981483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45968.396943981483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45968.396943981483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45968.396943981483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45968.396943981483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45968.396943981483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45968.396943981483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45968.396943981483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45968.396943981483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45968.396943981483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45968.396943981483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45968.396943981483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45968.396943981483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45968.396943981483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45968.396943981483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45968.396943981483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45968.396943981483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45968.396943981483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45968.396943981483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45968.396943981483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45968.396943981483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45968.396943981483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45968.396943981483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45968.396943981483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45968.396943981483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45968.396943981483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45968.396943981483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45968.396943981483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45968.396943981483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45968.396943981483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45968.396943981483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45968.396943981483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45968.396943981483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45968.396943981483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45968.396943981483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45968.396943981483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45968.396943981483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45968.396943981483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45968.396943981483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45968.396943981483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45968.396943981483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45968.396943981483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45968.396943981483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45968.396943981483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45968.396943981483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45968.396943981483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45968.396943981483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45968.396943981483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45968.396943981483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45968.396943981483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45968.396943981483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45968.396943981483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45968.396943981483</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45968.396944097221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45968.396944097221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45968.396944097221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45968.396944097221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45968.396944097221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45968.396944097221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45968.396944097221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45968.396944097221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45968.396944097221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45968.396944097221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45968.396944097221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45968.396944097221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45968.396944097221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45968.396944097221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45968.396944097221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45968.396944097221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45968.396944097221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45968.396944097221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45968.396944097221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45968.396944097221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45968.396944097221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45968.396944097221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45968.396944097221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45968.396944097221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45968.396944097221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45968.396944097221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45968.396944097221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45968.396944097221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45968.396944097221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45968.396944097221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45968.396944097221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45968.396944097221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45968.396944097221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45968.396944097221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45968.396944097221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45968.396944097221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45968.396944097221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45968.396944097221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45968.396944097221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45968.396944097221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45968.396944097221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45968.396944097221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45968.396944097221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45968.396944097221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45968.396944097221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45968.396944097221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45968.396944097221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45968.396944097221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45968.396944097221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45968.396944097221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45968.396944097221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45968.396944097221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45968.396944097221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45968.396944097221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45968.396944097221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45968.396944097221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45968.396944097221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45968.396944097221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45968.396944097221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45968.396944097221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45968.396944097221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45968.396944097221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45968.396944097221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45968.396944097221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45968.396944097221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45968.396944097221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45968.396944097221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45968.396944097221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45968.396944097221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45968.396944097221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45968.396944097221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45968.396944097221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45968.396944097221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45968.396944097221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45968.396944097221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45968.396944097221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45968.396944097221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45968.396944097221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45968.396944097221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45968.396944097221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45968.396944097221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45968.396944097221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45968.396944097221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45968.396944097221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45968.396944097221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45968.396944097221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45968.396944097221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45968.396944097221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45968.396944097221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45968.396944097221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45968.396944097221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45968.396944097221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45968.396944097221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45968.396944097221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45968.396944097221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45968.396944097221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45968.396944097221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45968.396944097221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45968.396944097221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45968.396944097221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45968.396944097221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45968.396944097221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45968.396944097221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45968.396944097221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45968.396944097221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45968.396944097221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45968.396944097221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45968.396944097221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45968.396944097221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45968.396944097221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45968.396944097221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45968.396944097221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45968.396944097221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45968.396944097221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45968.396944097221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45968.396944097221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45968.396944097221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45968.396944097221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45968.396944097221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45968.396944097221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45968.396944097221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45968.396944097221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45968.396944097221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45968.396944097221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45968.396944097221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45968.396944097221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45968.396944097221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45968.396944097221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45968.396944097221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45968.396944097221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45968.396944097221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45968.396944097221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45968.396944097221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45968.396944097221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45968.396944097221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45968.396944097221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45968.396944097221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45968.396944097221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45968.396944097221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45968.396944097221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45968.396944097221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45968.396944097221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45968.396944097221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45968.396944097221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45968.396944097221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45968.396944097221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45968.396944097221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45968.396944097221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45968.396944097221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45968.396944097221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45968.396944097221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45968.396944097221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45968.396944097221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45968.396944097221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45968.396944097221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45968.396944097221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45968.396944097221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45968.396944097221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45968.396944097221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45968.396944097221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45968.396944097221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45968.396944097221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45968.396944097221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45968.396944097221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45968.396944097221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45968.396944097221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45968.396944097221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45968.396944097221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45968.396944097221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45968.396944097221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45968.396944097221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45968.396944097221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45968.396944097221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45968.396944097221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45968.396944097221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45968.396944097221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45968.396944097221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45968.396944097221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45968.396944097221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45968.396944097221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45968.396944097221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45968.396944097221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45968.396944097221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45968.396944097221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45968.396944097221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45968.396944097221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45968.396944097221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45968.396944097221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45968.396944097221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45968.396944097221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45968.396944097221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45968.396944097221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45968.396944097221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45968.396944097221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45968.396944097221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45968.396944097221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45968.396944097221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45968.396944097221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45968.396944097221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45968.396944097221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45968.396944097221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45968.396944097221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45968.396944097221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45968.396944097221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45968.396944097221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45968.396944097221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45968.396944097221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45968.396944097221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45968.396944097221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45968.396944097221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45968.396944097221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45968.396944097221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45968.396944097221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45968.396944097221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45968.396944097221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45968.396944097221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45968.396944097221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45968.396944097221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45968.396944097221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45968.396944097221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45968.396944097221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45968.396944097221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45968.396944097221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45968.396944097221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45968.396944097221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45968.396944097221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45968.396944097221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45968.396944097221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45968.396944097221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45968.396944097221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45968.396944097221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45968.396944097221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45968.396944097221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45968.396944097221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45968.396944097221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45968.396944097221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45968.396944097221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45968.396944097221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45968.396944097221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45968.396944097221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45968.396944097221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45968.396944097221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45968.396944097221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45968.396944097221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45968.396944097221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45968.396944097221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45968.396944097221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45968.396944097221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45968.396944097221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45968.396944097221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45968.396944097221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45968.396944097221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45968.396944097221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45968.396944097221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45968.396944097221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45968.396944097221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45968.396944097221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45968.396944097221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45968.396944097221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45968.396944097221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45968.396944097221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45968.396944097221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45968.396944097221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45968.396944097221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45968.396944097221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45968.396944097221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45968.396944097221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45968.396944097221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45968.396944097221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45968.396944097221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45968.396944097221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45968.396944097221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45968.396944097221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45968.396944097221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45968.396944097221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45968.396944097221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45968.396944097221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45968.396944097221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45968.396944097221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45968.396944097221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45968.396944097221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45968.396944097221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45968.396944097221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45968.396944097221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45968.396944097221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45968.396944097221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45968.396944097221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45968.396944097221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45968.396944097221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45968.396944097221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45968.396944097221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45968.396944097221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45968.396944097221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45968.396944097221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45968.396944097221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45968.396944097221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45968.396944097221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45968.396944097221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45968.396944097221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45968.396944097221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45968.396944097221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45968.396944097221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45968.396944097221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45968.396944097221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45968.396944097221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45968.396944097221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45968.396944097221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45968.396944097221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45968.396944097221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45968.396944097221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45968.396944097221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45968.396944097221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45968.396944097221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45968.396944097221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45968.396944097221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45968.396944097221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45968.396944097221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45968.396944097221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45968.396944097221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45968.396944097221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45968.396944097221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45968.396944097221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45968.396944097221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45968.396944097221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45968.396944097221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45968.396944097221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45968.396944097221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45968.396944097221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45968.396944097221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45968.396944097221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45968.396944097221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45968.396944097221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45968.396944097221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45968.396944097221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45968.396944097221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45968.396944097221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45968.396944097221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45968.396944097221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45968.396944097221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45968.396944097221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45968.396944097221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45968.396944097221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45968.396944097221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45968.396944097221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45968.396944097221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45968.396944097221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45968.396944097221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45968.396944097221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45968.396944097221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45968.396944097221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45968.396944097221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45968.396944097221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45968.396944097221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45968.396944097221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45968.396944097221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45968.396944097221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45968.396944097221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45968.396944097221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45968.396944097221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45968.396944097221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45968.396944097221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45968.396944097221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45968.396944097221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45968.396944097221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45968.396944097221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45968.396944097221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45968.396944097221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45968.396944097221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45968.396944097221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45968.396944097221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45968.396944097221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45968.396944097221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45968.396944097221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45968.396944097221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45968.396944097221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45968.396944097221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45968.396944097221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45968.396944097221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45968.396944097221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45968.396944097221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45968.396944097221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45968.396944097221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45968.396944097221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45968.396944097221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45968.396944097221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45968.396944097221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45968.396944097221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45968.396944097221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45968.396944097221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45968.396944097221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45968.396944097221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45968.396944097221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45968.396944097221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45968.396944097221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45968.396944097221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45968.396944097221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45968.396944097221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45968.396944097221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45968.396944097221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45968.396944097221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45968.396944097221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45968.396944097221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45968.396944097221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45968.396944097221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45968.396944097221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45968.396944097221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45968.396944097221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45968.396944097221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45968.396944097221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45968.396944097221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45968.396944097221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45968.396944097221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45968.396944097221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45968.396944097221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45968.396944097221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45968.396944097221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45968.396944097221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45968.396944097221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45968.396944097221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45968.396944097221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45968.396944097221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45968.396944097221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45968.396944097221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45968.396944097221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45968.396944097221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45968.396944097221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45968.396944097221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45968.396944097221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45968.396944097221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45968.396944097221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45968.396944097221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45968.396944097221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45968.396944097221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45968.396944097221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45968.396944097221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45968.396944097221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45968.396944097221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45968.396944097221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45968.396944097221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45968.396944097221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45968.396944097221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45968.396944097221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45968.396944097221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45968.396944097221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45968.396944097221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45968.396944097221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45968.396944097221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45968.396944097221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45968.396944097221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45968.396944097221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45968.396944097221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45968.396944097221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45968.396944097221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45968.396944097221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45968.396944097221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45968.396944097221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45968.396944097221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45968.396944097221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45968.396944097221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45968.396944097221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45968.396944097221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45968.396944097221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45968.396944097221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45968.396944097221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45968.396944097221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45968.396944097221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45968.396944097221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45968.396944097221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45968.396944097221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45968.396944097221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45968.396944097221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45968.396944097221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45968.396944097221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45968.396944097221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45968.396944097221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45968.396944097221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45968.396944097221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45968.396944097221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45968.396944097221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45968.396944097221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45968.396944097221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45968.396944097221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45968.396944097221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45968.396944097221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45968.396944097221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45968.396944097221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45968.396944097221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45968.396944097221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45968.396944097221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45968.396944097221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45968.396944097221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45968.396944097221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45968.396944097221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45968.396944097221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45968.396944097221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45968.396944097221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45968.396944097221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45968.396944097221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45968.396944097221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45968.396944097221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45968.396944097221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45968.396944097221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45968.396944097221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45968.396944097221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45968.396944097221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45968.396944097221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45968.396944097221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45968.396944097221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45968.396944097221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45968.396944097221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45968.396944097221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45968.396944097221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45968.396944097221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45968.396944097221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45968.396944097221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45968.396944097221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45968.396944097221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45968.396944097221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45968.396944097221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45968.396944097221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45968.396944097221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45968.396944097221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45968.396944097221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45968.396944097221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45968.396944097221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45968.396944097221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45968.396944097221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45968.396944097221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45968.396944097221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45968.396944097221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45968.396944097221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45968.396944097221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45968.396944097221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45968.396944097221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45968.396944097221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45968.396944097221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45968.396944097221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45968.396944097221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45968.396944097221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45968.396944097221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45968.396944097221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45968.396944097221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45968.396944097221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45968.396944097221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45968.396944097221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45968.396944097221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45968.396944097221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45968.396944097221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45968.396944097221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45968.396944097221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45968.396944097221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45968.396944097221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45968.396944097221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45968.396944097221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45968.396944097221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45968.396944097221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45968.396944097221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45968.396944097221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45968.396944097221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45968.396944097221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45968.396944097221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45968.396944097221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45968.396944097221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45968.396944097221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45968.396944097221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45968.396944097221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45968.396944097221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45968.396944097221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45968.396944097221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45968.396944097221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45968.396944097221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45968.396944097221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45968.396944097221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45968.396944097221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45968.396944097221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45968.396944097221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45968.396944097221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45968.396944097221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45968.396944097221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45968.396944097221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45968.396944097221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45968.396944097221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45968.396944097221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45968.396944097221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45968.396944097221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45968.396944097221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45968.396944097221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45968.396944097221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45968.396944097221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45968.396944097221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45968.396944097221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45968.396944097221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45968.396944097221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45968.396944097221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45968.396944097221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45968.396944097221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45968.396944097221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45968.396944097221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45968.396944097221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45968.396944097221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45968.396944097221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45968.396944097221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45968.396944097221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45968.396944097221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45968.396944097221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45968.396944097221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45968.396944097221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45968.396944097221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45968.396944097221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45968.396944097221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45968.396944097221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45968.396944097221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45968.396944097221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45968.396944097221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45968.396944097221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45968.396944097221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45968.396944097221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45968.396944097221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45968.396944097221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45968.396944097221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45968.396944097221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45968.396944097221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45968.396944097221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45968.396944097221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45968.396944097221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45968.396944097221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45968.396944097221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45968.396944097221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45968.396944097221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45968.396944097221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45968.396944097221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45968.396944097221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45968.396944097221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45968.396944097221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45968.396944097221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45968.396944097221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45968.396944097221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45968.396944097221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45968.396944097221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45968.396944097221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45968.396944097221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45968.396944097221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45968.396944097221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45968.396944097221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45968.396944097221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45968.396944097221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45968.396944097221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45968.396944097221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45968.396944097221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45968.396944097221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45968.396944097221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45968.396944097221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45968.396944097221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45968.396944097221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45968.396944097221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45968.396944097221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45968.396944097221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45968.396944097221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45968.396944097221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45968.396944097221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45968.396944097221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45968.396944097221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45968.396944097221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45968.396944097221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45968.396944097221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45968.396944097221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45968.396944097221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45968.396944097221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45968.396944097221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45968.396944097221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45968.396944097221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45968.396944097221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45968.396944097221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45968.396944097221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45968.396944097221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45968.396944097221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45968.396944097221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45968.396944097221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45968.396944097221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45968.396944097221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45968.396944097221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45968.396944097221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45968.396944097221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45968.396944097221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45968.396944097221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45968.396944097221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45968.396944097221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45968.396944097221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45968.396944097221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45968.396944097221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45968.396944097221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45968.396944097221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45968.396944097221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45968.396944097221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45968.396944097221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45968.396944097221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45968.396944097221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45968.396944097221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45968.396944097221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45968.396944097221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45968.396944097221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45968.396944097221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45968.396944097221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45968.396944097221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45968.396944097221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45968.396944097221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45968.396944097221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45968.396944097221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45968.396944097221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45968.396944097221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45968.396944097221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45968.396944097221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45968.396944097221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45968.396944097221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45968.396944097221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45968.396944097221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45968.396944097221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45968.396944097221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45968.396944097221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45968.396944097221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45968.396944097221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45968.396944097221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45968.396944097221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45968.396944097221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45968.396944097221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45968.396944097221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45968.396944097221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45968.396944097221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45968.396944097221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45968.396944097221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45968.396944097221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45968.396944097221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45968.396944097221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45968.396944097221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45968.396944097221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45968.396944097221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45968.396944097221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45968.396944097221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45968.396944097221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45968.396944097221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45968.396944097221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45968.396944097221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45968.396944097221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45968.396944097221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45968.396944097221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45968.396944097221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45968.396944097221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45968.396944097221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45968.396944097221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45968.396944097221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45968.396944097221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45968.396944097221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45968.396944097221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45968.396944097221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45968.396944097221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45968.396944097221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45968.396944097221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45968.396944097221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45968.396944097221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45968.396944097221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45968.396944097221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45968.396944097221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45968.396944097221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45968.396944097221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45968.396944097221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45968.396944097221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45968.396944097221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45968.396944097221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45968.396944097221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45968.396944097221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45968.396944097221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45968.396944097221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45968.396944097221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45968.396944097221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45968.396944097221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45968.396944097221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45968.396944097221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45968.396944097221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45968.396944097221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45968.396944097221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45968.396944097221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45968.396944097221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45968.396944097221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45968.396944097221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45968.396944097221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45968.396944097221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45968.396944097221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45968.396944097221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45968.396944097221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45968.396944097221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45968.396944097221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45968.396944097221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45968.396944097221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45968.396944097221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45968.396944097221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45968.396944097221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45968.396944097221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45968.396944097221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45968.396944097221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45968.396944097221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45968.396944097221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45968.396944097221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45968.396944097221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45968.396944097221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45968.396944097221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45968.396944097221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45968.396944097221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45968.396944097221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45968.396944097221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45968.396944097221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45968.396944097221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45968.396944097221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45968.396944097221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45968.396944097221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45968.396944097221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45968.396944097221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45968.396944097221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45968.396944097221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45968.396944097221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45968.396944097221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45968.396944097221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45968.396944097221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45968.396944097221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45968.396944097221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45968.396944097221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45968.396944097221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45968.396944097221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45968.396944097221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45968.396944097221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45968.396944097221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45968.396944097221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45968.396944097221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45968.396944097221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45968.396944097221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45968.396944097221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45968.396944097221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45968.396944097221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45968.396944097221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45968.396944097221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45968.396944097221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45968.396944097221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45968.396944097221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45968.396944097221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45968.396944097221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45968.396944097221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45968.396944097221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45968.396944097221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45968.396944097221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45968.396944097221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45968.396944097221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45968.396944097221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45968.396944097221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45968.396944097221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45968.396944097221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45968.396944097221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45968.396944097221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45968.396944097221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45968.396944097221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45968.396944097221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45968.396944097221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45968.396944097221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45968.396944097221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45968.396944097221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45968.396944097221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45968.396944097221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45968.396944097221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45968.396944097221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45968.396944097221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45968.396944097221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45968.396944097221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45968.396944097221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45968.396944097221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45968.396944097221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45968.396944097221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45968.396944097221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45968.396944097221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45968.396944097221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45968.396944097221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45968.396944097221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45968.396944097221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45968.396944097221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45968.396944097221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45968.396944097221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45968.396944097221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45968.396944097221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45968.396944097221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45968.396944097221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45968.396944097221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45968.396944097221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45968.396944097221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45968.396944097221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45968.396944097221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45968.396944097221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45968.396944097221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45968.396944097221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45968.396944097221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45968.396944097221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45968.396944097221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45968.396944097221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45968.396944097221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45968.396944097221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45968.396944097221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45968.396944097221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45968.396944097221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45968.396944097221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45968.396944097221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45968.396944097221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45968.396944097221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45968.396944097221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45968.396944097221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45968.396944097221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45968.396944097221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45968.396944097221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45968.396944097221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45968.396944097221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45968.396944097221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45968.396944097221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45968.396944097221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45968.396944097221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45968.396944097221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45968.396944097221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45968.396944097221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45968.396944097221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45968.396944097221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45968.396944097221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45968.396944097221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45968.396944097221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45968.396944097221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45968.396944097221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45968.396944097221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45968.396944097221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45968.396944097221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45968.396944097221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45968.396944097221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45968.396944097221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45968.396944097221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45968.396944097221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45968.396944097221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45968.396944097221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45968.396944097221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45968.396944097221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45968.396944097221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45968.396944097221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45968.396944097221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45968.396944097221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45968.396944097221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45968.396944097221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45968.396944097221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45968.396944097221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45968.396944097221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45968.396944097221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45968.396944097221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45968.396944097221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45968.396944097221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45968.396944097221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45968.396944097221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45968.396944097221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45968.396944097221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45968.396944097221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45968.396944097221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45968.396944097221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45968.396944097221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45968.396944097221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45968.396944097221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45968.396944097221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45968.396944097221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45968.396944097221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45968.396944097221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45968.396944097221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45968.396944097221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45968.396944097221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45968.396944097221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45968.396944097221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45968.396944097221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45968.396944097221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45968.396944097221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45968.396944097221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45968.396944097221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45968.396944097221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45968.396944097221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45968.396944097221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45968.396944097221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45968.396944097221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45968.396944097221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45968.396944097221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45968.396944097221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45968.396944097221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45968.396944097221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45968.396944097221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45968.396944097221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45968.396944097221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45968.396944097221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45968.396944097221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45968.396944097221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45968.396944097221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45968.396944097221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45968.396944097221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45968.396944097221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45968.396944097221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45968.396944097221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45968.396944097221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45968.396944097221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45968.396944097221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45968.396944097221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45968.396944097221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45968.396944097221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45968.396944097221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45968.396944097221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45968.396944097221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45968.396944097221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45968.396944097221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45968.396944097221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45968.396944097221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45968.396944097221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45968.396944097221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45968.396944097221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45968.396944097221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45968.396944097221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45968.396944097221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45968.396944097221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45968.396944097221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45968.396944097221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45968.396944097221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45968.396944097221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45968.396944097221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45968.396944097221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45968.396944097221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45968.396944097221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45968.396944097221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45968.396944097221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45968.396944097221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45968.396944097221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45968.396944097221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45968.396944097221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45968.396944097221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45968.396944097221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45968.396944097221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45968.396944097221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45968.396944097221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45968.396944097221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45968.396944097221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45968.396944097221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45968.396944097221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45968.396944097221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45968.396944097221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45968.396944097221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45968.396944097221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45968.396944097221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45968.396944097221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45968.396944097221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45968.396944097221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45968.396944097221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45968.396944097221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45968.396944097221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45968.396944097221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45968.396944097221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45968.396944097221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45968.396944097221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45968.396944097221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45968.396944097221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45968.396944097221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45968.396944097221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264.91622650462523</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2.6029745371488389E-2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45968.396944097221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45968.396944097221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45968.396944097221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45968.396944097221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45968.396944097221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45968.396944097221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45968.396944097221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45968.396944097221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45968.396944097221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45968.396944097221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45968.396944097221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45968.396944097221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45968.396944097221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45968.396944097221</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45968.396943981483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45968.396943981483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45968.396943981483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45968.396943981483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45968.396943981483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45968.396943981483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45968.396943981483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45968.396943981483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45968.396943981483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45968.396943981483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45968.396943981483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45968.396943981483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45968.396943981483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45968.396943981483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45968.396943981483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45968.396943981483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45968.396943981483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45968.396943981483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45968.396943981483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45968.396943981483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45968.396943981483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45968.396943981483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45968.396943981483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45968.396943981483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45968.396943981483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45968.396943981483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45968.396943981483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45968.396943981483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45968.396943981483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45968.396943981483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45968.396943981483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45968.396943981483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45968.396943981483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45968.396943981483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45968.396943981483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45968.396943981483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45968.396943981483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45968.396943981483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45968.396943981483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45968.396943981483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45968.396943981483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45968.396943981483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45968.396943981483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45968.396943981483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45968.396943981483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45968.396943981483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45968.396943981483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45968.396943981483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45968.396943981483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45968.396943981483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45968.396943981483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45968.396943981483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45968.396943981483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45968.396943981483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45968.396943981483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45968.396943981483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45968.396943981483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45968.396943981483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45968.396943981483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45968.396943981483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45968.396943981483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45968.396943981483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45968.396943981483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45968.396943981483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45968.396943981483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45968.396943981483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45968.396943981483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45968.396943981483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45968.396943981483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45968.396943981483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45968.396943981483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45968.396943981483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45968.396943981483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45968.396943981483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45968.396943981483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45968.396943981483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45968.396943981483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45968.396943981483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45968.396943981483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45968.396943981483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45968.396943981483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45968.396943981483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45968.396943981483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45968.396943981483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45968.396943981483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45968.396943981483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45968.396943981483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45968.396943981483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45968.396943981483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45968.396943981483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45968.396943981483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45968.396943981483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45968.396943981483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45968.396943981483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45968.396943981483</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45968.396943981483</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E14" sqref="E14"/>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76.564883796294453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42.208066782404785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19.735832986109017</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0.5563884259245242</v>
      </c>
      <c r="H5" s="132">
        <v>45967.805902777778</v>
      </c>
      <c r="I5" s="131" t="str">
        <f>IFERROR(VLOOKUP(D5,DB!A:F,6,0),"")</f>
        <v>SCECO</v>
      </c>
      <c r="J5" s="131" t="str">
        <f>IFERROR(VLOOKUP(D5,DB!A:G,7,0),"")</f>
        <v>Dead</v>
      </c>
      <c r="K5" s="37" t="s">
        <v>39119</v>
      </c>
      <c r="L5" s="131" t="str">
        <f>IFERROR(VLOOKUP(D5,DB!A:I,9,0),"")</f>
        <v>Latis</v>
      </c>
    </row>
    <row r="6" spans="1:13" ht="15">
      <c r="A6" s="131"/>
      <c r="B6" s="131" t="str">
        <f>IFERROR(VLOOKUP(D6,DB!A:K,11,0),"")</f>
        <v/>
      </c>
      <c r="C6" s="131"/>
      <c r="D6" s="131"/>
      <c r="E6" s="131"/>
      <c r="F6" s="131"/>
      <c r="G6" s="131">
        <f ca="1">IFERROR(NOW()-F6,"")</f>
        <v>45968.396943981483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45968.396943981483</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45968.396943981483</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45968.396943981483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45968.396943981483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45968.396943981483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45968.396943981483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45968.396943981483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45968.396943981483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45968.396943981483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45968.396943981483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45968.396943981483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45968.396943981483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45968.396943981483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45968.396943981483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45968.396943981483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45968.396943981483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45968.396943981483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45968.396943981483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45968.396943981483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45968.396943981483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45968.396943981483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45968.396943981483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45968.396943981483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45968.396943981483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45968.396944097221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45968.396944097221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45968.396944097221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45968.396944097221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45968.396944097221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45968.396944097221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45968.396944097221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45968.396944097221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45968.396944097221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45968.396944097221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45968.396944097221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45968.396944097221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45968.396944097221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45968.396944097221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45968.396944097221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45968.396944097221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45968.396944097221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45968.396944097221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45968.396944097221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45968.396944097221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45968.396944097221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45968.396944097221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45968.396944097221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45968.396944097221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45968.396944097221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45968.396944097221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45968.396944097221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45968.396944097221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45968.396944097221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45968.396944097221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45968.396944097221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45968.396944097221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45968.396944097221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45968.396944097221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45968.396944097221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45968.396944097221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45968.396944097221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45968.396944097221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45968.396944097221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45968.396944097221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45968.396944097221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45968.396944097221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45968.396944097221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45968.396944097221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45968.396944097221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45968.396944097221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45968.396944097221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45968.396944097221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45968.396944097221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45968.396944097221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45968.396944097221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45968.396944097221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45968.396944097221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45968.396944097221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45968.396944097221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45968.396944097221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45968.396944097221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45968.396944097221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45968.396944097221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45968.396944097221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45968.396944097221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45968.396944097221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45968.396944097221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45968.396944097221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45968.396944097221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45968.396944097221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45968.396944097221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45968.396944097221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45968.396944097221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45968.396944097221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45968.396944097221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45968.396944097221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45968.396944097221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45968.396944097221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45968.396944097221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45968.396944097221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45968.396944097221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45968.396944097221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45968.396944097221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45968.396944097221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45968.396944097221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45968.396944097221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45968.396944097221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45968.396944097221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45968.396944097221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45968.396944097221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45968.396944097221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45968.396944097221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45968.396944097221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45968.396944097221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45968.396944097221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45968.396944097221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45968.396944097221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45968.396944097221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45968.396944097221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45968.396944097221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45968.396944097221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45968.396944097221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45968.396944097221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45968.396944097221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45968.396944097221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45968.396944097221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45968.396944097221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45968.396944097221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45968.396944097221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45968.396944097221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45968.396944097221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45968.396944097221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45968.396944097221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45968.396944097221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45968.396944097221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45968.396944097221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45968.396944097221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45968.396944097221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45968.396944097221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45968.396944097221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45968.396944097221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45968.396944097221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45968.396944097221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45968.396944097221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45968.396944097221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45968.396944097221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45968.396944097221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45968.396944097221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45968.396944097221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45968.396944097221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45968.396944097221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45968.396944097221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45968.396944097221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45968.396944097221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45968.396944097221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45968.396944097221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45968.396944097221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45968.396944097221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45968.396944097221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45968.396944097221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45968.396944097221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45968.396944097221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45968.396944097221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45968.396944097221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45968.396944097221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45968.396944097221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45968.396944097221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45968.396944097221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45968.396944097221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45968.396944097221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45968.396944097221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45968.396944097221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45968.396944097221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45968.396944097221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45968.396944097221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45968.396944097221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45968.396944097221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45968.396944097221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45968.396944097221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45968.396944097221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45968.396944097221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45968.396944097221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45968.396944097221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45968.396944097221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45968.396944097221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45968.396944097221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45968.396944097221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45968.396944097221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45968.396944097221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45968.396944097221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45968.396944097221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45968.396944097221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45968.396944097221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45968.396944097221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45968.396944097221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45968.396944097221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45968.396944097221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45968.396944097221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45968.396944097221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45968.396944097221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45968.396944097221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45968.396944097221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45968.396944097221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45968.396944097221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45968.396944097221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45968.396944097221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45968.396944097221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45968.396944097221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45968.396944097221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45968.396944097221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45968.396944097221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45968.396944097221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45968.396944097221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45968.396944097221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45968.396944097221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45968.396944097221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45968.396944097221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45968.396944097221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45968.396944097221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45968.396944097221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45968.396944097221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45968.396944097221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45968.396944097221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45968.396944097221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45968.396944097221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45968.396944097221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45968.396944097221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45968.396944097221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45968.396944097221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45968.396944097221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45968.396944097221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45968.396944097221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45968.396944097221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45968.396944097221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45968.396944097221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45968.396944097221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45968.396944097221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45968.396944097221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45968.396944097221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45968.396944097221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45968.396944097221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45968.396944097221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45968.396944097221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45968.396944097221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45968.396944097221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45968.396944097221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45968.396944097221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45968.396944097221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45968.396944097221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45968.396944097221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45968.396944097221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45968.396944097221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45968.396944097221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45968.396944097221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45968.396944097221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45968.396944097221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45968.396944097221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45968.396944097221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45968.396944097221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45968.396944097221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45968.396944097221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45968.396944097221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45968.396944097221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45968.396944097221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45968.396944097221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45968.396944097221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45968.396944097221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45968.396944097221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45968.396944097221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45968.396944097221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45968.396944097221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45968.396944097221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45968.396944097221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45968.396944097221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45968.396944097221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45968.396944097221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45968.396944097221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45968.396944097221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45968.396944097221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45968.396944097221</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45968.396944097221</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5.8182407410640735E-2</v>
      </c>
      <c r="H2" s="147">
        <v>45968.332962962966</v>
      </c>
      <c r="I2" s="86" t="str">
        <f>IFERROR(VLOOKUP(D2,DB!A:F,6,0),"")</f>
        <v>Generator-SG</v>
      </c>
      <c r="J2" s="61" t="str">
        <f>IFERROR(VLOOKUP(D2,DB!A:G,7,0),"")</f>
        <v>Vandalized</v>
      </c>
      <c r="K2" s="148" t="s">
        <v>39121</v>
      </c>
      <c r="L2" s="149" t="str">
        <f>IFERROR(VLOOKUP(D2,DB!A:I,9,0),"")</f>
        <v>Latis</v>
      </c>
    </row>
    <row r="3" spans="1:12" ht="31.5" customHeight="1">
      <c r="A3" s="86" t="s">
        <v>39122</v>
      </c>
      <c r="B3" s="61" t="str">
        <f>IFERROR(VLOOKUP(D3,DB!A:K,11,0),"")</f>
        <v>R6</v>
      </c>
      <c r="C3" s="61">
        <v>1</v>
      </c>
      <c r="D3" s="61" t="s">
        <v>34041</v>
      </c>
      <c r="E3" s="61" t="s">
        <v>39100</v>
      </c>
      <c r="F3" s="145">
        <v>45968.376967592594</v>
      </c>
      <c r="G3" s="146">
        <f ca="1">IFERROR(NOW()-F3,"-")</f>
        <v>1.9976388888608199E-2</v>
      </c>
      <c r="H3" s="147">
        <v>45968.371145833335</v>
      </c>
      <c r="I3" s="86" t="str">
        <f>IFERROR(VLOOKUP(D3,DB!A:F,6,0),"")</f>
        <v>SCECO</v>
      </c>
      <c r="J3" s="61" t="str">
        <f>IFERROR(VLOOKUP(D3,DB!A:G,7,0),"")</f>
        <v>Vandalized</v>
      </c>
      <c r="K3" s="148" t="s">
        <v>39123</v>
      </c>
      <c r="L3" s="149" t="str">
        <f>IFERROR(VLOOKUP(D3,DB!A:I,9,0),"")</f>
        <v>Latis</v>
      </c>
    </row>
    <row r="4" spans="1:12" ht="31.5" customHeight="1">
      <c r="A4" s="86"/>
      <c r="B4" s="61" t="str">
        <f>IFERROR(VLOOKUP(D4,DB!A:K,11,0),"")</f>
        <v/>
      </c>
      <c r="C4" s="61"/>
      <c r="D4" s="61"/>
      <c r="E4" s="61"/>
      <c r="F4" s="145"/>
      <c r="G4" s="146">
        <f ca="1">IFERROR(NOW()-F4,"-")</f>
        <v>45968.396943981483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45968.396943981483</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45968.396943981483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45968.396943981483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45968.396943981483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45968.396943981483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45968.396943981483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45968.396943981483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45968.396943981483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45968.396943981483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45968.396943981483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45968.396943981483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45968.396943981483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45968.396943981483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45968.396943981483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45968.396943981483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45968.396943981483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45968.396943981483</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45968.396943981483</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45968.396943981483</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45968.396943981483</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45968.396943981483</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45968.396943981483</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2025-11-07T06:33:34Z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